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55" windowHeight="11640" tabRatio="771" activeTab="2"/>
  </bookViews>
  <sheets>
    <sheet name="Доходы (2)" sheetId="1" r:id="rId1"/>
    <sheet name="Ведомственная (3)" sheetId="2" r:id="rId2"/>
    <sheet name="Источники финансирования (2)" sheetId="3" r:id="rId3"/>
  </sheets>
  <definedNames/>
  <calcPr fullCalcOnLoad="1"/>
</workbook>
</file>

<file path=xl/sharedStrings.xml><?xml version="1.0" encoding="utf-8"?>
<sst xmlns="http://schemas.openxmlformats.org/spreadsheetml/2006/main" count="526" uniqueCount="267">
  <si>
    <t>Наименование групп, подгрупп, статей, подстатей, элементов, программ (подпрограмм), кодов экономической классификации источников внутреннего и внешнего финансирования дефицитов бюджетов</t>
  </si>
  <si>
    <t>ИСТОЧНИКИ ВНУТРЕННЕГО ФИНАНСИРОВАНИЯ  ДЕФИЦИТОВ БЮДЖЕТОВ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</si>
  <si>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</si>
  <si>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</si>
  <si>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</si>
  <si>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</si>
  <si>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</si>
  <si>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610</t>
  </si>
  <si>
    <t>Уменьшение прочих остатков средств бюджетов</t>
  </si>
  <si>
    <t>Уменьшение прочих остатков денежных средств бюджетов</t>
  </si>
  <si>
    <r>
      <t>Итого</t>
    </r>
    <r>
      <rPr>
        <sz val="9"/>
        <rFont val="Arial Cyr"/>
        <family val="0"/>
      </rPr>
      <t xml:space="preserve"> источников внутреннего финансирования дефицитов бюджетов</t>
    </r>
  </si>
  <si>
    <t>ВСЕГО  источников финансирования</t>
  </si>
  <si>
    <t>ИСТОЧНИКИ  ФИНАНСИРОВАНИЯ  ДЕФИЦИТОВ БЮДЖЕТОВ</t>
  </si>
  <si>
    <t>0104</t>
  </si>
  <si>
    <t>0100</t>
  </si>
  <si>
    <t>Сумма</t>
  </si>
  <si>
    <t>№ п/п</t>
  </si>
  <si>
    <t>1.1.</t>
  </si>
  <si>
    <t>2.1.</t>
  </si>
  <si>
    <t>3.1.</t>
  </si>
  <si>
    <t>4.1.</t>
  </si>
  <si>
    <t>5.1.</t>
  </si>
  <si>
    <t>6.1.</t>
  </si>
  <si>
    <t>Приложение № 3</t>
  </si>
  <si>
    <t>(тыс. руб.)</t>
  </si>
  <si>
    <t>Источники доходов</t>
  </si>
  <si>
    <t>Код статьи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</si>
  <si>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</si>
  <si>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</si>
  <si>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</si>
  <si>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</si>
  <si>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Сумма (тыс. руб.)</t>
  </si>
  <si>
    <t>Приложение № 1</t>
  </si>
  <si>
    <t>ШТРАФЫ, САНКЦИИ, ВОЗМЕЩЕНИЕ УЩЕРБА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</si>
  <si>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</si>
  <si>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</si>
  <si>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0103</t>
  </si>
  <si>
    <t>0500</t>
  </si>
  <si>
    <t>0300</t>
  </si>
  <si>
    <t>0309</t>
  </si>
  <si>
    <t>0700</t>
  </si>
  <si>
    <t>0707</t>
  </si>
  <si>
    <t>0800</t>
  </si>
  <si>
    <t>1000</t>
  </si>
  <si>
    <t>ИТОГО РАСХОДОВ</t>
  </si>
  <si>
    <t>Прочие расходы</t>
  </si>
  <si>
    <t>1.2.</t>
  </si>
  <si>
    <t>Код администратора</t>
  </si>
  <si>
    <t>000</t>
  </si>
  <si>
    <t>182</t>
  </si>
  <si>
    <t>1 00 00000 00 0000 000</t>
  </si>
  <si>
    <t>1 05 00000 00 0000 000</t>
  </si>
  <si>
    <t>1 06 00000 00 0000 000</t>
  </si>
  <si>
    <t>1 16 00000 00 0000 000</t>
  </si>
  <si>
    <t>1 16 06000 01 0000 140</t>
  </si>
  <si>
    <t>2 00 00000 00 0000 000</t>
  </si>
  <si>
    <t>2 02 00000 00 0000 000</t>
  </si>
  <si>
    <t>Код</t>
  </si>
  <si>
    <t>Бюджеты муниципальных образований (местные бюджеты)</t>
  </si>
  <si>
    <t>2</t>
  </si>
  <si>
    <t>00</t>
  </si>
  <si>
    <t>0000</t>
  </si>
  <si>
    <t>01</t>
  </si>
  <si>
    <t>02</t>
  </si>
  <si>
    <t>03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</si>
  <si>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</si>
  <si>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</si>
  <si>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</si>
  <si>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</si>
  <si>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</si>
  <si>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</si>
  <si>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</si>
  <si>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</si>
  <si>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</si>
  <si>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1 16 90030 03 0100 140</t>
  </si>
  <si>
    <t>ВСЕГО</t>
  </si>
  <si>
    <t>1 06 01010 03 0000 110</t>
  </si>
  <si>
    <t>*</t>
  </si>
  <si>
    <t>0801</t>
  </si>
  <si>
    <t>ПЕРИОДИЧЕСКАЯ ПЕЧАТЬ И ИЗДАТЕЛЬСТВА</t>
  </si>
  <si>
    <t>КУЛЬТУРА</t>
  </si>
  <si>
    <t>РЕЗЕРВНЫЕ ФОНДЫ</t>
  </si>
  <si>
    <t>РЕЗЕРВНЫЙ ФОНД МЕСТНОЙ АДМИНИСТРАЦИИ</t>
  </si>
  <si>
    <t>I</t>
  </si>
  <si>
    <t>II</t>
  </si>
  <si>
    <t>III</t>
  </si>
  <si>
    <t>IV</t>
  </si>
  <si>
    <t>V</t>
  </si>
  <si>
    <t>1004</t>
  </si>
  <si>
    <t>БЛАГОУСТРОЙСТВО</t>
  </si>
  <si>
    <t>НАЛОГОВЫЕ И НЕНАЛОГОВЫЕ ДОХОДЫ</t>
  </si>
  <si>
    <t>1 06 01000 00 0000 110</t>
  </si>
  <si>
    <t>Налог на имущество физических лиц, взимаемый по ставкам, применяемым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</si>
  <si>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 xml:space="preserve">Прочие поступления от денежных взысканий (штрафов) и иных сумм в возмещение ущерба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</si>
  <si>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</si>
  <si>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Прочие субсидии</t>
  </si>
  <si>
    <t xml:space="preserve">Прочие субсидии бюджетам внутригородских муниципальных образований городов федерального значения Москвы и Санкт-Петербурга </t>
  </si>
  <si>
    <t>2 02 02999 00 0000 151</t>
  </si>
  <si>
    <t>2 02 02999 03 0000 151</t>
  </si>
  <si>
    <t>2 02 03000 00 0000 151</t>
  </si>
  <si>
    <t>2 02 02000 00 0000 151</t>
  </si>
  <si>
    <t>Раздел, подраздел</t>
  </si>
  <si>
    <t>Целевая статья</t>
  </si>
  <si>
    <t>Вид расходов</t>
  </si>
  <si>
    <t>МЕСТНАЯ АДМИНИСТРАЦИЯ МУНИЦИПАЛЬНОГО ОБРАЗОВАНИЯ МУНИЦИПАЛЬНОГО ОКРУГА АПТЕКАРСКИЙ ОСТРОВ</t>
  </si>
  <si>
    <t>ГЛАВА МУНИЦИПАЛЬНОГО ОБРАЗОВАНИЯ</t>
  </si>
  <si>
    <t>Выполнение функций органами местного самоуправления</t>
  </si>
  <si>
    <t>002 01 00</t>
  </si>
  <si>
    <t>500</t>
  </si>
  <si>
    <t>ФУНКЦИОНИРОВАНИЕ ЗАКОНОДАТЕЛЬНЫХ (ПРЕДСТАВИТЕЛЬНЫХ) ОРГАНОВ ГОСУДАРСТВЕННОЙ ВЛАСТИ И МЕСТНОГО САМОУПРАВЛЕНИЯ</t>
  </si>
  <si>
    <t>002 04 00</t>
  </si>
  <si>
    <t>ГЛАВА МЕСТНОЙ АДМИНИСТРАЦИИ</t>
  </si>
  <si>
    <t>002 05 00</t>
  </si>
  <si>
    <t>070 01 00</t>
  </si>
  <si>
    <t>013</t>
  </si>
  <si>
    <t>092 01 00</t>
  </si>
  <si>
    <t>БЛАГОУСТРОЙСТВО ВНУТРИДВОРОВЫХ И ПРИДОМОВЫХ ТЕРРИТОРИЙ</t>
  </si>
  <si>
    <t>600 01 00</t>
  </si>
  <si>
    <t>3.2.</t>
  </si>
  <si>
    <t>0503</t>
  </si>
  <si>
    <t>600 03 00</t>
  </si>
  <si>
    <t>КОМПЕНСАЦИОННОЕ ОЗЕЛЕНЕНИЕ, ПРОВЕДЕНИЕ САНИТАРНЫХ РУБОК (В ТОМ ЧИСЛЕ УДАЛЕНИЮ АВАРИЙНЫХ, БОЛЬНЫХ ДЕРЕВЬЕВ И КУСТАРНИКОВ), РЕКОНСТРУКЦИЯ ЗЕЛЕНЫХ НАСАЖДЕНИЙ ВНУТРИКВАРТАЛЬНОГО ОЗЕЛЕНЕНИЯ</t>
  </si>
  <si>
    <t>600 03 02</t>
  </si>
  <si>
    <t>431 01 00</t>
  </si>
  <si>
    <t>ОПУБЛИКОВАНИЕ МУНИЦИПАЛЬНЫХ ПРАВОВЫХ АКТОВ  В СМИ</t>
  </si>
  <si>
    <t>457 03 00</t>
  </si>
  <si>
    <t>СОЗДАНИЕ УСЛОВИЙ ДЛЯ РАЗВИТИЯ НА ТЕРРИТОРИИ МУНИЦИПАЛЬНОГО ОБРАЗОВАНИЯ МАССОВОЙ ФИЗИЧЕСКОЙ КУЛЬТУРЫ И СПОРТА</t>
  </si>
  <si>
    <t>512 01 00</t>
  </si>
  <si>
    <t>ТЕКУЩИЙ РЕМОНТ ПРИДОМОВЫХ ТЕРРИТОРИЙ И ТЕРРИТОРИЙ ДВОРОВ, ВКЛЮЧАЯ ПРОЕЗДЫ И ВЪЕЗДЫ, ПЕШЕХОДНЫЕ ДОРОЖКИ</t>
  </si>
  <si>
    <t>600 01 01</t>
  </si>
  <si>
    <t xml:space="preserve">600 01 01 </t>
  </si>
  <si>
    <t>1</t>
  </si>
  <si>
    <t>598</t>
  </si>
  <si>
    <t>Выполнение отдельных государственных полномочий за счет субвенций из фонда компенсаций Санкт-Петербурга</t>
  </si>
  <si>
    <t>599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</si>
  <si>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</si>
  <si>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Приложение № 2</t>
  </si>
  <si>
    <t>05</t>
  </si>
  <si>
    <t>600</t>
  </si>
  <si>
    <t>Уменьшение прочих остатков денежных средств бюджетов внутригородских муниципальныхобразований Санкт-Петербурга</t>
  </si>
  <si>
    <t>Изменение остатков средств на счетах по учету средств бюджета</t>
  </si>
  <si>
    <t>Увеличение прочих остатков денежных средств бюджетов внутригородских муниципальныхобразований Санкт-Петербурга</t>
  </si>
  <si>
    <t>806</t>
  </si>
  <si>
    <t>961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</si>
  <si>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</si>
  <si>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</si>
  <si>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2 02 03027 00 0000 151</t>
  </si>
  <si>
    <t>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</si>
  <si>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</t>
  </si>
  <si>
    <t>2 02 03027 03 0100 151</t>
  </si>
  <si>
    <t>2 02 03027 03 0200 151</t>
  </si>
  <si>
    <t>VI</t>
  </si>
  <si>
    <t>1.3.</t>
  </si>
  <si>
    <t>092 03 00</t>
  </si>
  <si>
    <t>1 05 01010 01 0000 110</t>
  </si>
  <si>
    <t>1 05 01020 01 0000 110</t>
  </si>
  <si>
    <t>1 05 02000 02 0000 110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</si>
  <si>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</si>
  <si>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</si>
  <si>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</si>
  <si>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002 03 02</t>
  </si>
  <si>
    <t xml:space="preserve">002 04 00 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</si>
  <si>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</si>
  <si>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</si>
  <si>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002 06 01</t>
  </si>
  <si>
    <t>002 06 02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</si>
  <si>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</si>
  <si>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</si>
  <si>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</si>
  <si>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2.1</t>
  </si>
  <si>
    <t>795 01 00</t>
  </si>
  <si>
    <t>МУНИЦИПАЛЬНЫЕ ЦЕЛЕВЫЕ ПРОГРАММЫ ПО ЗАЩИТЕ НАСЕЛЕНИЯ И ТЕРРИТОРИЙ ОТ ЧРЕЗВЫЧАЙНЫХ СИТУАЦИЙ ПРИРОДНОГО И ТЕХНОГЕННОГО ХАРАКТЕРА, ГРАЖДАНСКОЙ ОБОРОНЕ</t>
  </si>
  <si>
    <t>520 13 02</t>
  </si>
  <si>
    <t>520 13 01</t>
  </si>
  <si>
    <t>ОХРАНА СЕМЬИ И ДЕТСТВА</t>
  </si>
  <si>
    <t>807</t>
  </si>
  <si>
    <t>ЛИКВИДАЦИЯ НЕСАНКЦИОНИРОВАННЫХ СВАЛОК БЫТОВЫХ ОТХОДОВ И МУСОРА</t>
  </si>
  <si>
    <t>600 02 02</t>
  </si>
  <si>
    <t>600 02 00</t>
  </si>
  <si>
    <t>БЛАГОУСТРОЙСТВО, СВЯЗАННОЕ С ОБЕСПЕЧЕНИЕМ САНИТАРНОГО БЛАГОПОЛУЧИЯ НАСЕЛЕНИЯ</t>
  </si>
  <si>
    <t>УСТАНОВКА, СОДЕРЖАНИЕ И РЕМОНТ ОГРАЖДЕНИЙ ГАЗОНОВ</t>
  </si>
  <si>
    <t>600 01 03</t>
  </si>
  <si>
    <t xml:space="preserve">600 01 03 </t>
  </si>
  <si>
    <t>600 01 04</t>
  </si>
  <si>
    <t>600 01 05</t>
  </si>
  <si>
    <t>ОБУСТРОЙСТВО И СОДЕРЖАНИЕ СПОРТИВНЫХ ПЛОЩАДОК</t>
  </si>
  <si>
    <t>3.2.1.</t>
  </si>
  <si>
    <t>3.2.2.</t>
  </si>
  <si>
    <t>3.2.3.</t>
  </si>
  <si>
    <t>2 02 03024 03 0000 151</t>
  </si>
  <si>
    <t>ОЗЕЛЕНЕНИЕ ПРИДОМОВЫХ ТЕРРИТОРИЙ И ДВОРОВ</t>
  </si>
  <si>
    <t>600 03 01</t>
  </si>
  <si>
    <t>МУ "Аптекарский остров"</t>
  </si>
  <si>
    <t>тыс.руб.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</si>
  <si>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</si>
  <si>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</si>
  <si>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</si>
  <si>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1 16 90000 00 0000 140</t>
  </si>
  <si>
    <t>1 16 90030 03 0000 140</t>
  </si>
  <si>
    <t>Штрафы за административные правонарушения в сфере благоустройства, предусмотренные законом Санкт-Петербурга "Об административных правонарушениях в сфере благоустройства в Санкт-Петербурге"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</si>
  <si>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</si>
  <si>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</si>
  <si>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</si>
  <si>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</si>
  <si>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</si>
  <si>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</si>
  <si>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вознаграждение, причитающееся приемному родителю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</si>
  <si>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</si>
  <si>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</si>
  <si>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ЗДРАВООХРАНЕНИЕ, ФИЗИЧЕСКАЯ КУЛЬТУРА И СПОРТ</t>
  </si>
  <si>
    <t>КОМПЕНСАЦИИ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</si>
  <si>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</si>
  <si>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1 05 01000 00 0000 110</t>
  </si>
  <si>
    <t>Субсидии бюджетам субъектов Российской Федерации и муниципальных образований (межбюджетные субсидии)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</si>
  <si>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</si>
  <si>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ПРОВЕДЕНИЕ МЕРОПРИЯТИЙ ПО ВОЕННО-ПАТРИОТИЧЕСКОМУ ВОСПИТАНИЮ МОЛОДЕЖИ НА ТЕРРИТОРИИ МО, ОРГАНИЗАЦИЯ И ПРОВЕДЕНИЕ ДОСУГОВЫХ МЕРОПРИЯТИЙ ДЛЯ ДЕТЕЙ И ПОДРОСТКОВ, ПРОЖИВАЮЩИХ НА ТЕРРИТОРИИ МУНИЦИПАЛЬНОГО ОБРАЗОВАНИЯ</t>
  </si>
  <si>
    <t>ПОДДЕРЖКА ДЕЯТЕЛЬНОСТИ ГРАЖДАН, ОБЩЕСТВЕННЫХ ОБЪЕДИНЕНИЙ, УЧАСТВУЮЩИХ В ОХРАНЕ ОБЩЕСТВЕННОГО ПОРЯДКА НА ТЕРРИТОРИИ МУНИЦИПАЛЬНОГО ОБРАЗОВАНИЯ</t>
  </si>
  <si>
    <t>МУНИЦИПАЛЬНЫЙ СОВЕТ  МУНИЦИПАЛЬНОГО ОБРАЗОВАНИЯ МУНИЦИПАЛЬНОГО ОКРУГА АПТЕКАРСКИЙ ОСТРОВ</t>
  </si>
  <si>
    <t>ОЗЕЛЕНЕНИЕ ТЕРРИТОРИЙ МУНИЦИПАЛЬНОГО ОБРАЗОВАНИЯ</t>
  </si>
  <si>
    <t>2 02 03024 03 0300 151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</si>
  <si>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</si>
  <si>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3.1.1.</t>
  </si>
  <si>
    <t>УБОРКА ТЕРРИТОРИЙ, ВОДНЫХ АКВАТОРИЙ, ТУПИКОВ И ПРОЕЗДОВ</t>
  </si>
  <si>
    <t>600 02 03</t>
  </si>
  <si>
    <t>4.2.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</si>
  <si>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</si>
  <si>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МУНИЦИПАЛЬНОЕ ОБРАЗОВАНИЕ МУНИЦИПАЛЬНОГО ОКРУГА АПТЕКАРСКИЙ ОСТРОВ</t>
  </si>
  <si>
    <t>Код ГРБС</t>
  </si>
  <si>
    <t>858</t>
  </si>
  <si>
    <t>1 05 01011 01 0000 110</t>
  </si>
  <si>
    <t>1 05 01021 01 0000 110</t>
  </si>
  <si>
    <t>1 05 02010 02 0000 110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</si>
  <si>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</si>
  <si>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</si>
  <si>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</si>
  <si>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</si>
  <si>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</si>
  <si>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</si>
  <si>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</si>
  <si>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1202</t>
  </si>
  <si>
    <t>2.1.1.</t>
  </si>
  <si>
    <t>2.1.2.</t>
  </si>
  <si>
    <t>2.1.3.</t>
  </si>
  <si>
    <t>ВОЗНАГРАЖДЕНИЕ, ПРИЧИТАЮЩЕЕСЯ ПРИЕМНОМУ РОДИТЕЛЮ</t>
  </si>
  <si>
    <t>ПОСОБИЯ НА СОДЕРЖАНИЕ ДЕТЕЙ, НАХОДЯЩИХСЯ ПОД ОПЕКОЙ (ПОПЕЧИТЕЛЬСТВОМ), И ДЕТЕЙ,ПЕРЕДАННЫХ НА ВОСПИТАНИЕ В ПРИЕМНЫЕ СЕМЬИ</t>
  </si>
  <si>
    <t>019</t>
  </si>
  <si>
    <t>Субсидии некоммерческим организациям</t>
  </si>
  <si>
    <t>8.1.</t>
  </si>
  <si>
    <t>6.1.1.</t>
  </si>
  <si>
    <t>505 00 00</t>
  </si>
  <si>
    <t>005</t>
  </si>
  <si>
    <t>1003</t>
  </si>
  <si>
    <t>Социальные выплаты</t>
  </si>
  <si>
    <t>СОЦИАЛЬНОЕ ОБЕСПЕЧЕНИЕ НАСЕЛЕНИЯ</t>
  </si>
  <si>
    <t>УЧАСТИЕ В ПРОФИЛАКТИКЕ ТЕРРОРИЗМА, ПРАВОНАРУШЕНИЙ И ДОРОЖНО-ТРАНСПОРТНОГО ТРАВМАТИЗМА</t>
  </si>
  <si>
    <t>795 07 00</t>
  </si>
  <si>
    <t>5.1.1.</t>
  </si>
  <si>
    <t>8.1.1.</t>
  </si>
  <si>
    <t>ДОХОДЫ МЕСТНОГО БЮДЖЕТА НА 2012 ГОД</t>
  </si>
  <si>
    <t>ВЕДОМСТВЕННАЯ СТРУКТУРА РАСХОДОВ МЕСТНОГО БЮДЖЕТА НА 2012 ГОД</t>
  </si>
  <si>
    <t>135 00 00</t>
  </si>
  <si>
    <t>СУБСИДИИ БЮДЖЕТНЫМ УЧРЕЖДЕНИЯМ</t>
  </si>
  <si>
    <t xml:space="preserve">КУЛЬТУРА, КИНЕМАТОГРАФИЯ </t>
  </si>
  <si>
    <t>0709</t>
  </si>
  <si>
    <t>к  Решению Муниципального Совета муниципального образования муниципального округа Аптекарский Остров от 28.12.2011г. № 13/3</t>
  </si>
  <si>
    <t>к Решению Муниципального Совета муниципального образования муниципального округа Аптекарский Остров от 28.12.2011г. № 13/3</t>
  </si>
  <si>
    <t xml:space="preserve">к  Решению Муниципального Совета муниципального образования муниципального округа Аптекарский Остров от 28.12.2011г. №13/3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</si>
</sst>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sz val="8"/>
      <name val="Arial Cyr"/>
      <family val="2"/>
    </font>
    <font>
      <sz val="8"/>
      <color indexed="8"/>
      <name val="Arial Cyr"/>
      <family val="2"/>
    </font>
    <font>
      <sz val="8"/>
      <color indexed="8"/>
      <name val="Arial"/>
      <family val="2"/>
    </font>
    <font>
      <b/>
      <sz val="9"/>
      <name val="Arial Cyr"/>
      <family val="0"/>
    </font>
    <font>
      <b/>
      <sz val="8"/>
      <color indexed="8"/>
      <name val="Arial CYR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Arial Cyr"/>
      <family val="0"/>
    </font>
    <font>
      <b/>
      <sz val="9"/>
      <color indexed="8"/>
      <name val="Arial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9"/>
      <name val="Calibri"/>
      <family val="2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/>
      <right/>
      <top style="hair"/>
      <bottom style="hair"/>
    </border>
    <border>
      <left/>
      <right/>
      <top/>
      <bottom style="hair"/>
    </border>
    <border>
      <left style="thin"/>
      <right/>
      <top style="thin"/>
      <bottom style="thin"/>
    </border>
    <border>
      <left/>
      <right/>
      <top style="hair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30" fillId="7" borderId="1" applyNumberFormat="0" applyAlignment="0" applyProtection="0"/>
    <xf numFmtId="0" fontId="31" fillId="14" borderId="2" applyNumberFormat="0" applyAlignment="0" applyProtection="0"/>
    <xf numFmtId="0" fontId="32" fillId="14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15" borderId="7" applyNumberFormat="0" applyAlignment="0" applyProtection="0"/>
    <xf numFmtId="0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40" fillId="1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17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9" fillId="14" borderId="10" xfId="0" applyNumberFormat="1" applyFont="1" applyFill="1" applyBorder="1" applyAlignment="1">
      <alignment horizontal="center" vertical="center" wrapText="1"/>
    </xf>
    <xf numFmtId="49" fontId="6" fillId="14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14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64" fontId="2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7" fillId="14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/>
    </xf>
    <xf numFmtId="49" fontId="3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49" fontId="2" fillId="0" borderId="11" xfId="0" applyNumberFormat="1" applyFont="1" applyBorder="1" applyAlignment="1">
      <alignment/>
    </xf>
    <xf numFmtId="49" fontId="17" fillId="14" borderId="11" xfId="0" applyNumberFormat="1" applyFont="1" applyFill="1" applyBorder="1" applyAlignment="1">
      <alignment horizontal="center" vertical="center" wrapText="1"/>
    </xf>
    <xf numFmtId="0" fontId="18" fillId="1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1" fillId="0" borderId="1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49" fontId="15" fillId="14" borderId="11" xfId="0" applyNumberFormat="1" applyFont="1" applyFill="1" applyBorder="1" applyAlignment="1">
      <alignment vertical="center" wrapText="1"/>
    </xf>
    <xf numFmtId="49" fontId="16" fillId="14" borderId="11" xfId="0" applyNumberFormat="1" applyFont="1" applyFill="1" applyBorder="1" applyAlignment="1">
      <alignment vertical="center" wrapText="1"/>
    </xf>
    <xf numFmtId="49" fontId="15" fillId="14" borderId="11" xfId="0" applyNumberFormat="1" applyFont="1" applyFill="1" applyBorder="1" applyAlignment="1" quotePrefix="1">
      <alignment vertical="center" wrapText="1"/>
    </xf>
    <xf numFmtId="0" fontId="4" fillId="0" borderId="0" xfId="0" applyFont="1" applyBorder="1" applyAlignment="1">
      <alignment vertical="center" wrapText="1"/>
    </xf>
    <xf numFmtId="49" fontId="15" fillId="14" borderId="11" xfId="0" applyNumberFormat="1" applyFont="1" applyFill="1" applyBorder="1" applyAlignment="1">
      <alignment horizontal="left" vertical="center" wrapText="1"/>
    </xf>
    <xf numFmtId="49" fontId="22" fillId="14" borderId="11" xfId="0" applyNumberFormat="1" applyFont="1" applyFill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right"/>
    </xf>
    <xf numFmtId="49" fontId="21" fillId="0" borderId="11" xfId="0" applyNumberFormat="1" applyFont="1" applyBorder="1" applyAlignment="1">
      <alignment/>
    </xf>
    <xf numFmtId="0" fontId="25" fillId="0" borderId="0" xfId="0" applyFont="1" applyAlignment="1">
      <alignment horizontal="left" indent="2"/>
    </xf>
    <xf numFmtId="0" fontId="24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164" fontId="8" fillId="0" borderId="11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wrapText="1"/>
    </xf>
    <xf numFmtId="0" fontId="21" fillId="0" borderId="25" xfId="0" applyFont="1" applyBorder="1" applyAlignment="1">
      <alignment wrapText="1"/>
    </xf>
    <xf numFmtId="0" fontId="2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164" fontId="5" fillId="0" borderId="11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49" fontId="6" fillId="14" borderId="2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/>
    </xf>
    <xf numFmtId="0" fontId="15" fillId="0" borderId="26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164" fontId="45" fillId="0" borderId="11" xfId="0" applyNumberFormat="1" applyFont="1" applyBorder="1" applyAlignment="1">
      <alignment horizontal="center" vertical="center"/>
    </xf>
    <xf numFmtId="164" fontId="46" fillId="0" borderId="11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4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1.12109375" style="0" customWidth="1"/>
    <col min="2" max="2" width="6.00390625" style="0" customWidth="1"/>
    <col min="3" max="3" width="19.75390625" style="0" customWidth="1"/>
    <col min="4" max="4" width="51.875" style="0" customWidth="1"/>
  </cols>
  <sheetData>
    <row r="1" spans="3:6" ht="12.75" customHeight="1">
      <c r="C1" s="97"/>
      <c r="D1" s="51" t="s">
        <v>32</v>
      </c>
      <c r="E1" s="1"/>
      <c r="F1" s="1"/>
    </row>
    <row r="2" spans="3:6" ht="79.5" customHeight="1">
      <c r="C2" s="97"/>
      <c r="D2" s="50" t="s">
        <v>264</v>
      </c>
      <c r="E2" s="3"/>
      <c r="F2" s="3"/>
    </row>
    <row r="3" spans="2:4" ht="12.75">
      <c r="B3" s="4"/>
      <c r="C3" s="2"/>
      <c r="D3" s="4" t="s">
        <v>258</v>
      </c>
    </row>
    <row r="5" spans="2:5" ht="12.75" customHeight="1">
      <c r="B5" s="108" t="s">
        <v>47</v>
      </c>
      <c r="C5" s="108" t="s">
        <v>26</v>
      </c>
      <c r="D5" s="110" t="s">
        <v>25</v>
      </c>
      <c r="E5" s="108" t="s">
        <v>31</v>
      </c>
    </row>
    <row r="6" spans="2:5" ht="12.75">
      <c r="B6" s="109"/>
      <c r="C6" s="109"/>
      <c r="D6" s="111"/>
      <c r="E6" s="109"/>
    </row>
    <row r="7" spans="2:5" ht="12.75">
      <c r="B7" s="13" t="s">
        <v>48</v>
      </c>
      <c r="C7" s="5" t="s">
        <v>50</v>
      </c>
      <c r="D7" s="52" t="s">
        <v>90</v>
      </c>
      <c r="E7" s="90">
        <f>SUM(E8,E16,E19)</f>
        <v>42754.3</v>
      </c>
    </row>
    <row r="8" spans="2:5" ht="16.5" customHeight="1">
      <c r="B8" s="14" t="s">
        <v>48</v>
      </c>
      <c r="C8" s="6" t="s">
        <v>51</v>
      </c>
      <c r="D8" s="53" t="s">
        <v>27</v>
      </c>
      <c r="E8" s="100">
        <f>SUM(E9,E14)</f>
        <v>28188.3</v>
      </c>
    </row>
    <row r="9" spans="2:5" ht="24">
      <c r="B9" s="14" t="s">
        <v>49</v>
      </c>
      <c r="C9" s="6" t="s">
        <v>212</v>
      </c>
      <c r="D9" s="53" t="s">
        <v>194</v>
      </c>
      <c r="E9" s="100">
        <f>SUM(E10,E12)</f>
        <v>15866.5</v>
      </c>
    </row>
    <row r="10" spans="2:5" ht="31.5" customHeight="1">
      <c r="B10" s="14" t="s">
        <v>49</v>
      </c>
      <c r="C10" s="6" t="s">
        <v>154</v>
      </c>
      <c r="D10" s="54" t="s">
        <v>195</v>
      </c>
      <c r="E10" s="100">
        <f>SUM(E11:E11)</f>
        <v>11938.1</v>
      </c>
    </row>
    <row r="11" spans="2:5" ht="31.5" customHeight="1">
      <c r="B11" s="14" t="s">
        <v>49</v>
      </c>
      <c r="C11" s="101" t="s">
        <v>229</v>
      </c>
      <c r="D11" s="53" t="s">
        <v>195</v>
      </c>
      <c r="E11" s="100">
        <v>11938.1</v>
      </c>
    </row>
    <row r="12" spans="2:7" ht="41.25" customHeight="1">
      <c r="B12" s="14" t="s">
        <v>49</v>
      </c>
      <c r="C12" s="6" t="s">
        <v>155</v>
      </c>
      <c r="D12" s="103" t="s">
        <v>196</v>
      </c>
      <c r="E12" s="100">
        <f>SUM(E13:E13)</f>
        <v>3928.4</v>
      </c>
      <c r="G12" s="58"/>
    </row>
    <row r="13" spans="2:7" ht="41.25" customHeight="1">
      <c r="B13" s="14" t="s">
        <v>49</v>
      </c>
      <c r="C13" s="6" t="s">
        <v>230</v>
      </c>
      <c r="D13" s="104" t="s">
        <v>196</v>
      </c>
      <c r="E13" s="100">
        <v>3928.4</v>
      </c>
      <c r="G13" s="58"/>
    </row>
    <row r="14" spans="2:6" ht="24">
      <c r="B14" s="14" t="s">
        <v>49</v>
      </c>
      <c r="C14" s="6" t="s">
        <v>156</v>
      </c>
      <c r="D14" s="53" t="s">
        <v>28</v>
      </c>
      <c r="E14" s="7">
        <f>SUM(E15:E15)</f>
        <v>12321.8</v>
      </c>
      <c r="F14" s="89"/>
    </row>
    <row r="15" spans="2:6" ht="24">
      <c r="B15" s="14" t="s">
        <v>49</v>
      </c>
      <c r="C15" s="6" t="s">
        <v>231</v>
      </c>
      <c r="D15" s="53" t="s">
        <v>28</v>
      </c>
      <c r="E15" s="7">
        <v>12321.8</v>
      </c>
      <c r="F15" s="89"/>
    </row>
    <row r="16" spans="2:5" ht="12.75">
      <c r="B16" s="14" t="s">
        <v>48</v>
      </c>
      <c r="C16" s="6" t="s">
        <v>52</v>
      </c>
      <c r="D16" s="53" t="s">
        <v>29</v>
      </c>
      <c r="E16" s="100">
        <f>E17</f>
        <v>13066</v>
      </c>
    </row>
    <row r="17" spans="2:5" ht="21" customHeight="1">
      <c r="B17" s="14" t="s">
        <v>49</v>
      </c>
      <c r="C17" s="6" t="s">
        <v>91</v>
      </c>
      <c r="D17" s="53" t="s">
        <v>30</v>
      </c>
      <c r="E17" s="100">
        <f>E18</f>
        <v>13066</v>
      </c>
    </row>
    <row r="18" spans="2:5" ht="65.25" customHeight="1">
      <c r="B18" s="14" t="s">
        <v>49</v>
      </c>
      <c r="C18" s="6" t="s">
        <v>76</v>
      </c>
      <c r="D18" s="53" t="s">
        <v>92</v>
      </c>
      <c r="E18" s="100">
        <v>13066</v>
      </c>
    </row>
    <row r="19" spans="2:5" ht="14.25" customHeight="1">
      <c r="B19" s="14" t="s">
        <v>48</v>
      </c>
      <c r="C19" s="8" t="s">
        <v>53</v>
      </c>
      <c r="D19" s="55" t="s">
        <v>33</v>
      </c>
      <c r="E19" s="7">
        <f>E20+E21</f>
        <v>1500</v>
      </c>
    </row>
    <row r="20" spans="2:5" ht="59.25" customHeight="1">
      <c r="B20" s="14" t="s">
        <v>49</v>
      </c>
      <c r="C20" s="8" t="s">
        <v>54</v>
      </c>
      <c r="D20" s="56" t="s">
        <v>34</v>
      </c>
      <c r="E20" s="9">
        <v>340</v>
      </c>
    </row>
    <row r="21" spans="2:5" ht="31.5" customHeight="1">
      <c r="B21" s="14" t="s">
        <v>48</v>
      </c>
      <c r="C21" s="8" t="s">
        <v>197</v>
      </c>
      <c r="D21" s="55" t="s">
        <v>93</v>
      </c>
      <c r="E21" s="83">
        <f>E22</f>
        <v>1160</v>
      </c>
    </row>
    <row r="22" spans="2:5" ht="54" customHeight="1">
      <c r="B22" s="14" t="s">
        <v>48</v>
      </c>
      <c r="C22" s="8" t="s">
        <v>198</v>
      </c>
      <c r="D22" s="55" t="s">
        <v>94</v>
      </c>
      <c r="E22" s="83">
        <f>SUM(E23:E25)</f>
        <v>1160</v>
      </c>
    </row>
    <row r="23" spans="2:5" ht="52.5" customHeight="1">
      <c r="B23" s="14" t="s">
        <v>142</v>
      </c>
      <c r="C23" s="8" t="s">
        <v>74</v>
      </c>
      <c r="D23" s="55" t="s">
        <v>199</v>
      </c>
      <c r="E23" s="83">
        <v>680</v>
      </c>
    </row>
    <row r="24" spans="2:5" ht="48">
      <c r="B24" s="14" t="s">
        <v>175</v>
      </c>
      <c r="C24" s="8" t="s">
        <v>74</v>
      </c>
      <c r="D24" s="55" t="s">
        <v>199</v>
      </c>
      <c r="E24" s="83">
        <v>450</v>
      </c>
    </row>
    <row r="25" spans="2:5" ht="48">
      <c r="B25" s="14" t="s">
        <v>228</v>
      </c>
      <c r="C25" s="8" t="s">
        <v>74</v>
      </c>
      <c r="D25" s="55" t="s">
        <v>199</v>
      </c>
      <c r="E25" s="83">
        <v>30</v>
      </c>
    </row>
    <row r="26" spans="2:5" ht="26.25" customHeight="1">
      <c r="B26" s="43" t="s">
        <v>48</v>
      </c>
      <c r="C26" s="44" t="s">
        <v>55</v>
      </c>
      <c r="D26" s="60" t="s">
        <v>35</v>
      </c>
      <c r="E26" s="91">
        <f>E27</f>
        <v>15434.9</v>
      </c>
    </row>
    <row r="27" spans="2:5" ht="27.75" customHeight="1">
      <c r="B27" s="15" t="s">
        <v>48</v>
      </c>
      <c r="C27" s="8" t="s">
        <v>56</v>
      </c>
      <c r="D27" s="55" t="s">
        <v>200</v>
      </c>
      <c r="E27" s="83">
        <f>SUM(E28,E31)</f>
        <v>15434.9</v>
      </c>
    </row>
    <row r="28" spans="2:5" ht="26.25" customHeight="1">
      <c r="B28" s="15" t="s">
        <v>48</v>
      </c>
      <c r="C28" s="8" t="s">
        <v>100</v>
      </c>
      <c r="D28" s="55" t="s">
        <v>213</v>
      </c>
      <c r="E28" s="9">
        <f>E29</f>
        <v>5980</v>
      </c>
    </row>
    <row r="29" spans="2:5" ht="21" customHeight="1">
      <c r="B29" s="15" t="s">
        <v>48</v>
      </c>
      <c r="C29" s="8" t="s">
        <v>97</v>
      </c>
      <c r="D29" s="59" t="s">
        <v>95</v>
      </c>
      <c r="E29" s="9">
        <f>E30</f>
        <v>5980</v>
      </c>
    </row>
    <row r="30" spans="2:5" ht="42" customHeight="1">
      <c r="B30" s="15" t="s">
        <v>143</v>
      </c>
      <c r="C30" s="8" t="s">
        <v>98</v>
      </c>
      <c r="D30" s="59" t="s">
        <v>96</v>
      </c>
      <c r="E30" s="9">
        <v>5980</v>
      </c>
    </row>
    <row r="31" spans="2:5" ht="30" customHeight="1">
      <c r="B31" s="15" t="s">
        <v>48</v>
      </c>
      <c r="C31" s="8" t="s">
        <v>99</v>
      </c>
      <c r="D31" s="57" t="s">
        <v>201</v>
      </c>
      <c r="E31" s="9">
        <f>SUM(E32,E37)</f>
        <v>9454.9</v>
      </c>
    </row>
    <row r="32" spans="2:5" ht="31.5" customHeight="1">
      <c r="B32" s="15" t="s">
        <v>48</v>
      </c>
      <c r="C32" s="8" t="s">
        <v>144</v>
      </c>
      <c r="D32" s="55" t="s">
        <v>145</v>
      </c>
      <c r="E32" s="9">
        <f>E33</f>
        <v>7303.4</v>
      </c>
    </row>
    <row r="33" spans="2:5" ht="47.25" customHeight="1">
      <c r="B33" s="15" t="s">
        <v>143</v>
      </c>
      <c r="C33" s="8" t="s">
        <v>189</v>
      </c>
      <c r="D33" s="55" t="s">
        <v>202</v>
      </c>
      <c r="E33" s="9">
        <f>SUM(E34:E36)</f>
        <v>7303.4</v>
      </c>
    </row>
    <row r="34" spans="2:5" ht="66" customHeight="1">
      <c r="B34" s="15" t="s">
        <v>143</v>
      </c>
      <c r="C34" s="8" t="s">
        <v>157</v>
      </c>
      <c r="D34" s="55" t="s">
        <v>158</v>
      </c>
      <c r="E34" s="9">
        <v>1153</v>
      </c>
    </row>
    <row r="35" spans="2:5" ht="66" customHeight="1">
      <c r="B35" s="15" t="s">
        <v>143</v>
      </c>
      <c r="C35" s="8" t="s">
        <v>159</v>
      </c>
      <c r="D35" s="55" t="s">
        <v>203</v>
      </c>
      <c r="E35" s="83">
        <v>40.2</v>
      </c>
    </row>
    <row r="36" spans="2:5" ht="66" customHeight="1">
      <c r="B36" s="15" t="s">
        <v>143</v>
      </c>
      <c r="C36" s="8" t="s">
        <v>219</v>
      </c>
      <c r="D36" s="55" t="s">
        <v>220</v>
      </c>
      <c r="E36" s="83">
        <v>6110.2</v>
      </c>
    </row>
    <row r="37" spans="2:5" ht="45" customHeight="1">
      <c r="B37" s="15" t="s">
        <v>48</v>
      </c>
      <c r="C37" s="8" t="s">
        <v>146</v>
      </c>
      <c r="D37" s="55" t="s">
        <v>204</v>
      </c>
      <c r="E37" s="9">
        <f>E38</f>
        <v>2151.5</v>
      </c>
    </row>
    <row r="38" spans="2:5" ht="60" customHeight="1">
      <c r="B38" s="15" t="s">
        <v>143</v>
      </c>
      <c r="C38" s="8" t="s">
        <v>147</v>
      </c>
      <c r="D38" s="55" t="s">
        <v>205</v>
      </c>
      <c r="E38" s="9">
        <f>SUM(E39:E40)</f>
        <v>2151.5</v>
      </c>
    </row>
    <row r="39" spans="2:5" ht="51" customHeight="1">
      <c r="B39" s="15" t="s">
        <v>143</v>
      </c>
      <c r="C39" s="8" t="s">
        <v>149</v>
      </c>
      <c r="D39" s="55" t="s">
        <v>148</v>
      </c>
      <c r="E39" s="9">
        <v>1934.7</v>
      </c>
    </row>
    <row r="40" spans="2:5" ht="48">
      <c r="B40" s="15" t="s">
        <v>143</v>
      </c>
      <c r="C40" s="8" t="s">
        <v>150</v>
      </c>
      <c r="D40" s="55" t="s">
        <v>206</v>
      </c>
      <c r="E40" s="83">
        <v>216.8</v>
      </c>
    </row>
    <row r="41" spans="2:5" ht="12.75">
      <c r="B41" s="41"/>
      <c r="C41" s="46"/>
      <c r="D41" s="10" t="s">
        <v>75</v>
      </c>
      <c r="E41" s="12">
        <f>SUM(E7,E26)</f>
        <v>58189.200000000004</v>
      </c>
    </row>
    <row r="43" ht="12.75">
      <c r="C43" s="73"/>
    </row>
    <row r="44" ht="12.75">
      <c r="C44" s="73"/>
    </row>
  </sheetData>
  <sheetProtection/>
  <mergeCells count="4"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7"/>
  <sheetViews>
    <sheetView zoomScalePageLayoutView="0" workbookViewId="0" topLeftCell="A1">
      <selection activeCell="C2" sqref="C2:G3"/>
    </sheetView>
  </sheetViews>
  <sheetFormatPr defaultColWidth="9.00390625" defaultRowHeight="12.75"/>
  <cols>
    <col min="1" max="1" width="6.125" style="78" customWidth="1"/>
    <col min="2" max="2" width="71.125" style="78" customWidth="1"/>
    <col min="3" max="3" width="5.625" style="78" customWidth="1"/>
    <col min="4" max="4" width="7.75390625" style="78" customWidth="1"/>
    <col min="5" max="5" width="10.00390625" style="78" customWidth="1"/>
    <col min="6" max="6" width="9.125" style="78" customWidth="1"/>
    <col min="7" max="7" width="11.25390625" style="78" customWidth="1"/>
    <col min="8" max="16384" width="9.125" style="78" customWidth="1"/>
  </cols>
  <sheetData>
    <row r="1" spans="3:7" ht="12.75" customHeight="1">
      <c r="C1" s="112" t="s">
        <v>136</v>
      </c>
      <c r="D1" s="112"/>
      <c r="E1" s="112"/>
      <c r="F1" s="112"/>
      <c r="G1" s="112"/>
    </row>
    <row r="2" spans="3:7" ht="12.75" customHeight="1">
      <c r="C2" s="113" t="s">
        <v>265</v>
      </c>
      <c r="D2" s="113"/>
      <c r="E2" s="113"/>
      <c r="F2" s="113"/>
      <c r="G2" s="113"/>
    </row>
    <row r="3" spans="2:7" ht="25.5" customHeight="1">
      <c r="B3" s="99"/>
      <c r="C3" s="113"/>
      <c r="D3" s="113"/>
      <c r="E3" s="113"/>
      <c r="F3" s="113"/>
      <c r="G3" s="113"/>
    </row>
    <row r="5" spans="2:7" ht="12.75">
      <c r="B5" s="114" t="s">
        <v>259</v>
      </c>
      <c r="C5" s="114"/>
      <c r="D5" s="114"/>
      <c r="E5" s="114"/>
      <c r="F5" s="114"/>
      <c r="G5" s="114"/>
    </row>
    <row r="6" spans="2:7" ht="12.75">
      <c r="B6" s="78" t="s">
        <v>77</v>
      </c>
      <c r="G6" s="78" t="s">
        <v>24</v>
      </c>
    </row>
    <row r="7" spans="1:7" ht="51">
      <c r="A7" s="80" t="s">
        <v>16</v>
      </c>
      <c r="B7" s="82" t="s">
        <v>65</v>
      </c>
      <c r="C7" s="75" t="s">
        <v>227</v>
      </c>
      <c r="D7" s="75" t="s">
        <v>101</v>
      </c>
      <c r="E7" s="75" t="s">
        <v>102</v>
      </c>
      <c r="F7" s="75" t="s">
        <v>103</v>
      </c>
      <c r="G7" s="75" t="s">
        <v>15</v>
      </c>
    </row>
    <row r="8" spans="1:7" ht="12.75">
      <c r="A8" s="80"/>
      <c r="B8" s="82"/>
      <c r="C8" s="80"/>
      <c r="D8" s="81"/>
      <c r="E8" s="81"/>
      <c r="F8" s="81"/>
      <c r="G8" s="81"/>
    </row>
    <row r="9" spans="1:9" ht="31.5">
      <c r="A9" s="49"/>
      <c r="B9" s="64" t="s">
        <v>226</v>
      </c>
      <c r="C9" s="63"/>
      <c r="D9" s="47"/>
      <c r="E9" s="47"/>
      <c r="F9" s="47"/>
      <c r="G9" s="12">
        <f>SUM(G10,G20,G74,G79,G86,G105)</f>
        <v>60389.200000000004</v>
      </c>
      <c r="I9" s="88"/>
    </row>
    <row r="10" spans="1:7" ht="25.5">
      <c r="A10" s="49" t="s">
        <v>83</v>
      </c>
      <c r="B10" s="65" t="s">
        <v>217</v>
      </c>
      <c r="C10" s="63">
        <v>904</v>
      </c>
      <c r="D10" s="47"/>
      <c r="E10" s="47"/>
      <c r="F10" s="47"/>
      <c r="G10" s="12">
        <f>G11</f>
        <v>4375.599999999999</v>
      </c>
    </row>
    <row r="11" spans="1:7" ht="12.75">
      <c r="A11" s="49">
        <v>1</v>
      </c>
      <c r="B11" s="66" t="s">
        <v>66</v>
      </c>
      <c r="C11" s="63">
        <v>904</v>
      </c>
      <c r="D11" s="47" t="s">
        <v>14</v>
      </c>
      <c r="E11" s="47"/>
      <c r="F11" s="47"/>
      <c r="G11" s="12">
        <f>SUM(G12,G15)</f>
        <v>4375.599999999999</v>
      </c>
    </row>
    <row r="12" spans="1:7" ht="25.5">
      <c r="A12" s="48" t="s">
        <v>17</v>
      </c>
      <c r="B12" s="61" t="s">
        <v>207</v>
      </c>
      <c r="C12" s="63">
        <v>904</v>
      </c>
      <c r="D12" s="62" t="s">
        <v>73</v>
      </c>
      <c r="E12" s="47"/>
      <c r="F12" s="47"/>
      <c r="G12" s="12">
        <f>G13</f>
        <v>916.4</v>
      </c>
    </row>
    <row r="13" spans="1:7" ht="12.75">
      <c r="A13" s="48"/>
      <c r="B13" s="66" t="s">
        <v>105</v>
      </c>
      <c r="C13" s="63">
        <v>904</v>
      </c>
      <c r="D13" s="62" t="s">
        <v>73</v>
      </c>
      <c r="E13" s="47" t="s">
        <v>107</v>
      </c>
      <c r="F13" s="47"/>
      <c r="G13" s="12">
        <f>G14</f>
        <v>916.4</v>
      </c>
    </row>
    <row r="14" spans="1:7" ht="12.75">
      <c r="A14" s="10"/>
      <c r="B14" s="66" t="s">
        <v>106</v>
      </c>
      <c r="C14" s="63">
        <v>904</v>
      </c>
      <c r="D14" s="47" t="s">
        <v>73</v>
      </c>
      <c r="E14" s="47" t="s">
        <v>107</v>
      </c>
      <c r="F14" s="47" t="s">
        <v>108</v>
      </c>
      <c r="G14" s="106">
        <v>916.4</v>
      </c>
    </row>
    <row r="15" spans="1:7" ht="25.5">
      <c r="A15" s="10" t="s">
        <v>46</v>
      </c>
      <c r="B15" s="66" t="s">
        <v>109</v>
      </c>
      <c r="C15" s="63">
        <v>904</v>
      </c>
      <c r="D15" s="62" t="s">
        <v>36</v>
      </c>
      <c r="E15" s="47"/>
      <c r="F15" s="47"/>
      <c r="G15" s="12">
        <f>SUM(G16,G18)</f>
        <v>3459.2</v>
      </c>
    </row>
    <row r="16" spans="1:7" ht="63.75">
      <c r="A16" s="10"/>
      <c r="B16" s="66" t="s">
        <v>210</v>
      </c>
      <c r="C16" s="63">
        <v>904</v>
      </c>
      <c r="D16" s="62" t="s">
        <v>36</v>
      </c>
      <c r="E16" s="47" t="s">
        <v>160</v>
      </c>
      <c r="F16" s="47"/>
      <c r="G16" s="12">
        <f>G17</f>
        <v>109.1</v>
      </c>
    </row>
    <row r="17" spans="1:7" ht="12.75">
      <c r="A17" s="10"/>
      <c r="B17" s="66" t="s">
        <v>106</v>
      </c>
      <c r="C17" s="63">
        <v>904</v>
      </c>
      <c r="D17" s="62" t="s">
        <v>36</v>
      </c>
      <c r="E17" s="47" t="s">
        <v>160</v>
      </c>
      <c r="F17" s="47" t="s">
        <v>108</v>
      </c>
      <c r="G17" s="106">
        <v>109.1</v>
      </c>
    </row>
    <row r="18" spans="1:7" ht="25.5">
      <c r="A18" s="10"/>
      <c r="B18" s="66" t="s">
        <v>162</v>
      </c>
      <c r="C18" s="63">
        <v>904</v>
      </c>
      <c r="D18" s="62" t="s">
        <v>36</v>
      </c>
      <c r="E18" s="47" t="s">
        <v>110</v>
      </c>
      <c r="F18" s="47"/>
      <c r="G18" s="12">
        <f>G19</f>
        <v>3350.1</v>
      </c>
    </row>
    <row r="19" spans="1:7" ht="12.75">
      <c r="A19" s="10"/>
      <c r="B19" s="66" t="s">
        <v>106</v>
      </c>
      <c r="C19" s="63">
        <v>904</v>
      </c>
      <c r="D19" s="47" t="s">
        <v>36</v>
      </c>
      <c r="E19" s="47" t="s">
        <v>161</v>
      </c>
      <c r="F19" s="47" t="s">
        <v>108</v>
      </c>
      <c r="G19" s="106">
        <v>3350.1</v>
      </c>
    </row>
    <row r="20" spans="1:7" ht="27.75" customHeight="1">
      <c r="A20" s="49" t="s">
        <v>84</v>
      </c>
      <c r="B20" s="66" t="s">
        <v>104</v>
      </c>
      <c r="C20" s="63"/>
      <c r="D20" s="92"/>
      <c r="E20" s="93"/>
      <c r="F20" s="93"/>
      <c r="G20" s="12">
        <f>SUM(G21,G33,G37,G56,G62,G66,G70)</f>
        <v>29249.8</v>
      </c>
    </row>
    <row r="21" spans="1:7" ht="12.75">
      <c r="A21" s="49">
        <v>1</v>
      </c>
      <c r="B21" s="66" t="s">
        <v>66</v>
      </c>
      <c r="C21" s="63">
        <v>961</v>
      </c>
      <c r="D21" s="47" t="s">
        <v>14</v>
      </c>
      <c r="E21" s="47"/>
      <c r="F21" s="47"/>
      <c r="G21" s="12">
        <f>SUM(G22,G27,G30)</f>
        <v>11826.4</v>
      </c>
    </row>
    <row r="22" spans="1:7" ht="39.75" customHeight="1">
      <c r="A22" s="42" t="s">
        <v>17</v>
      </c>
      <c r="B22" s="66" t="s">
        <v>214</v>
      </c>
      <c r="C22" s="63">
        <v>961</v>
      </c>
      <c r="D22" s="62" t="s">
        <v>13</v>
      </c>
      <c r="E22" s="47"/>
      <c r="F22" s="47"/>
      <c r="G22" s="12">
        <f>SUM(G23,G25)</f>
        <v>10266.4</v>
      </c>
    </row>
    <row r="23" spans="1:7" ht="12.75">
      <c r="A23" s="42"/>
      <c r="B23" s="66" t="s">
        <v>111</v>
      </c>
      <c r="C23" s="63">
        <v>961</v>
      </c>
      <c r="D23" s="47" t="s">
        <v>13</v>
      </c>
      <c r="E23" s="47" t="s">
        <v>112</v>
      </c>
      <c r="F23" s="47"/>
      <c r="G23" s="12">
        <f>G24</f>
        <v>916.4</v>
      </c>
    </row>
    <row r="24" spans="1:7" ht="12.75">
      <c r="A24" s="42"/>
      <c r="B24" s="66" t="s">
        <v>106</v>
      </c>
      <c r="C24" s="63">
        <v>961</v>
      </c>
      <c r="D24" s="47" t="s">
        <v>13</v>
      </c>
      <c r="E24" s="47" t="s">
        <v>112</v>
      </c>
      <c r="F24" s="47" t="s">
        <v>108</v>
      </c>
      <c r="G24" s="106">
        <v>916.4</v>
      </c>
    </row>
    <row r="25" spans="1:7" ht="25.5">
      <c r="A25" s="42"/>
      <c r="B25" s="66" t="s">
        <v>163</v>
      </c>
      <c r="C25" s="63">
        <v>961</v>
      </c>
      <c r="D25" s="62" t="s">
        <v>13</v>
      </c>
      <c r="E25" s="47" t="s">
        <v>164</v>
      </c>
      <c r="F25" s="47"/>
      <c r="G25" s="12">
        <f>G26</f>
        <v>9350</v>
      </c>
    </row>
    <row r="26" spans="1:7" ht="12.75">
      <c r="A26" s="42"/>
      <c r="B26" s="66" t="s">
        <v>106</v>
      </c>
      <c r="C26" s="63">
        <v>961</v>
      </c>
      <c r="D26" s="47" t="s">
        <v>13</v>
      </c>
      <c r="E26" s="47" t="s">
        <v>164</v>
      </c>
      <c r="F26" s="47" t="s">
        <v>108</v>
      </c>
      <c r="G26" s="106">
        <v>9350</v>
      </c>
    </row>
    <row r="27" spans="1:7" ht="12.75">
      <c r="A27" s="10" t="s">
        <v>46</v>
      </c>
      <c r="B27" s="66" t="s">
        <v>81</v>
      </c>
      <c r="C27" s="63">
        <v>961</v>
      </c>
      <c r="D27" s="47" t="s">
        <v>232</v>
      </c>
      <c r="E27" s="47"/>
      <c r="F27" s="47"/>
      <c r="G27" s="12">
        <f>G28</f>
        <v>1500</v>
      </c>
    </row>
    <row r="28" spans="1:7" ht="12.75">
      <c r="A28" s="10"/>
      <c r="B28" s="66" t="s">
        <v>82</v>
      </c>
      <c r="C28" s="63">
        <v>961</v>
      </c>
      <c r="D28" s="47" t="s">
        <v>232</v>
      </c>
      <c r="E28" s="47" t="s">
        <v>113</v>
      </c>
      <c r="F28" s="47"/>
      <c r="G28" s="12">
        <f>G29</f>
        <v>1500</v>
      </c>
    </row>
    <row r="29" spans="1:7" ht="12.75">
      <c r="A29" s="10"/>
      <c r="B29" s="66" t="s">
        <v>45</v>
      </c>
      <c r="C29" s="63">
        <v>961</v>
      </c>
      <c r="D29" s="47" t="s">
        <v>232</v>
      </c>
      <c r="E29" s="47" t="s">
        <v>113</v>
      </c>
      <c r="F29" s="47" t="s">
        <v>114</v>
      </c>
      <c r="G29" s="106">
        <v>1500</v>
      </c>
    </row>
    <row r="30" spans="1:7" ht="12.75">
      <c r="A30" s="10" t="s">
        <v>152</v>
      </c>
      <c r="B30" s="66" t="s">
        <v>67</v>
      </c>
      <c r="C30" s="63">
        <v>961</v>
      </c>
      <c r="D30" s="47" t="s">
        <v>233</v>
      </c>
      <c r="E30" s="47"/>
      <c r="F30" s="47"/>
      <c r="G30" s="12">
        <f>G31</f>
        <v>60</v>
      </c>
    </row>
    <row r="31" spans="1:7" ht="38.25">
      <c r="A31" s="10"/>
      <c r="B31" s="66" t="s">
        <v>211</v>
      </c>
      <c r="C31" s="63">
        <v>961</v>
      </c>
      <c r="D31" s="47" t="s">
        <v>233</v>
      </c>
      <c r="E31" s="47" t="s">
        <v>153</v>
      </c>
      <c r="F31" s="47"/>
      <c r="G31" s="12">
        <f>G32</f>
        <v>60</v>
      </c>
    </row>
    <row r="32" spans="1:7" ht="12.75">
      <c r="A32" s="10"/>
      <c r="B32" s="66" t="s">
        <v>45</v>
      </c>
      <c r="C32" s="63">
        <v>961</v>
      </c>
      <c r="D32" s="47" t="s">
        <v>233</v>
      </c>
      <c r="E32" s="47" t="s">
        <v>153</v>
      </c>
      <c r="F32" s="47" t="s">
        <v>114</v>
      </c>
      <c r="G32" s="106">
        <v>60</v>
      </c>
    </row>
    <row r="33" spans="1:7" ht="25.5">
      <c r="A33" s="10">
        <v>2</v>
      </c>
      <c r="B33" s="66" t="s">
        <v>68</v>
      </c>
      <c r="C33" s="63">
        <v>961</v>
      </c>
      <c r="D33" s="47" t="s">
        <v>38</v>
      </c>
      <c r="E33" s="47"/>
      <c r="F33" s="47"/>
      <c r="G33" s="12">
        <f>G34</f>
        <v>500</v>
      </c>
    </row>
    <row r="34" spans="1:9" ht="25.5">
      <c r="A34" s="10" t="s">
        <v>18</v>
      </c>
      <c r="B34" s="66" t="s">
        <v>208</v>
      </c>
      <c r="C34" s="63">
        <v>961</v>
      </c>
      <c r="D34" s="47" t="s">
        <v>39</v>
      </c>
      <c r="E34" s="47"/>
      <c r="F34" s="47"/>
      <c r="G34" s="12">
        <f>G35</f>
        <v>500</v>
      </c>
      <c r="I34" s="88"/>
    </row>
    <row r="35" spans="1:7" ht="42" customHeight="1">
      <c r="A35" s="10"/>
      <c r="B35" s="66" t="s">
        <v>171</v>
      </c>
      <c r="C35" s="63">
        <v>961</v>
      </c>
      <c r="D35" s="47" t="s">
        <v>39</v>
      </c>
      <c r="E35" s="47" t="s">
        <v>170</v>
      </c>
      <c r="F35" s="47"/>
      <c r="G35" s="12">
        <f>G36</f>
        <v>500</v>
      </c>
    </row>
    <row r="36" spans="1:7" ht="12.75">
      <c r="A36" s="10"/>
      <c r="B36" s="66" t="s">
        <v>106</v>
      </c>
      <c r="C36" s="63">
        <v>961</v>
      </c>
      <c r="D36" s="47" t="s">
        <v>39</v>
      </c>
      <c r="E36" s="47" t="s">
        <v>170</v>
      </c>
      <c r="F36" s="47" t="s">
        <v>108</v>
      </c>
      <c r="G36" s="106">
        <v>500</v>
      </c>
    </row>
    <row r="37" spans="1:7" ht="13.5" customHeight="1">
      <c r="A37" s="10">
        <v>3</v>
      </c>
      <c r="B37" s="66" t="s">
        <v>69</v>
      </c>
      <c r="C37" s="63">
        <v>961</v>
      </c>
      <c r="D37" s="47" t="s">
        <v>37</v>
      </c>
      <c r="E37" s="47"/>
      <c r="F37" s="47"/>
      <c r="G37" s="12">
        <f>G38</f>
        <v>12462.4</v>
      </c>
    </row>
    <row r="38" spans="1:7" ht="12.75">
      <c r="A38" s="10" t="s">
        <v>118</v>
      </c>
      <c r="B38" s="66" t="s">
        <v>89</v>
      </c>
      <c r="C38" s="63">
        <v>961</v>
      </c>
      <c r="D38" s="47" t="s">
        <v>119</v>
      </c>
      <c r="E38" s="47"/>
      <c r="F38" s="47"/>
      <c r="G38" s="12">
        <f>SUM(G39,G48,G51)</f>
        <v>12462.4</v>
      </c>
    </row>
    <row r="39" spans="1:7" ht="20.25" customHeight="1">
      <c r="A39" s="10" t="s">
        <v>186</v>
      </c>
      <c r="B39" s="67" t="s">
        <v>116</v>
      </c>
      <c r="C39" s="68">
        <v>961</v>
      </c>
      <c r="D39" s="69" t="s">
        <v>119</v>
      </c>
      <c r="E39" s="69" t="s">
        <v>117</v>
      </c>
      <c r="F39" s="69"/>
      <c r="G39" s="70">
        <f>SUM(G40,G42,G44,G46)</f>
        <v>9991.9</v>
      </c>
    </row>
    <row r="40" spans="1:7" ht="25.5">
      <c r="A40" s="42"/>
      <c r="B40" s="66" t="s">
        <v>128</v>
      </c>
      <c r="C40" s="63">
        <v>961</v>
      </c>
      <c r="D40" s="47" t="s">
        <v>119</v>
      </c>
      <c r="E40" s="47" t="s">
        <v>129</v>
      </c>
      <c r="F40" s="47"/>
      <c r="G40" s="12">
        <f>G41</f>
        <v>7491.9</v>
      </c>
    </row>
    <row r="41" spans="1:7" ht="12.75">
      <c r="A41" s="42"/>
      <c r="B41" s="66" t="s">
        <v>106</v>
      </c>
      <c r="C41" s="63">
        <v>961</v>
      </c>
      <c r="D41" s="47" t="s">
        <v>119</v>
      </c>
      <c r="E41" s="47" t="s">
        <v>129</v>
      </c>
      <c r="F41" s="47" t="s">
        <v>108</v>
      </c>
      <c r="G41" s="106">
        <v>7491.9</v>
      </c>
    </row>
    <row r="42" spans="1:7" ht="12.75">
      <c r="A42" s="42"/>
      <c r="B42" s="66" t="s">
        <v>180</v>
      </c>
      <c r="C42" s="63">
        <v>961</v>
      </c>
      <c r="D42" s="47" t="s">
        <v>119</v>
      </c>
      <c r="E42" s="47" t="s">
        <v>181</v>
      </c>
      <c r="F42" s="47"/>
      <c r="G42" s="12">
        <f>G43</f>
        <v>1000</v>
      </c>
    </row>
    <row r="43" spans="1:7" ht="12.75">
      <c r="A43" s="42"/>
      <c r="B43" s="66" t="s">
        <v>106</v>
      </c>
      <c r="C43" s="63">
        <v>961</v>
      </c>
      <c r="D43" s="47" t="s">
        <v>119</v>
      </c>
      <c r="E43" s="47" t="s">
        <v>182</v>
      </c>
      <c r="F43" s="47" t="s">
        <v>108</v>
      </c>
      <c r="G43" s="106">
        <v>1000</v>
      </c>
    </row>
    <row r="44" spans="1:7" ht="47.25" customHeight="1">
      <c r="A44" s="42"/>
      <c r="B44" s="66" t="s">
        <v>225</v>
      </c>
      <c r="C44" s="63">
        <v>961</v>
      </c>
      <c r="D44" s="47" t="s">
        <v>119</v>
      </c>
      <c r="E44" s="47" t="s">
        <v>183</v>
      </c>
      <c r="F44" s="47"/>
      <c r="G44" s="12">
        <f>G45</f>
        <v>500</v>
      </c>
    </row>
    <row r="45" spans="1:7" ht="12.75">
      <c r="A45" s="42"/>
      <c r="B45" s="66" t="s">
        <v>106</v>
      </c>
      <c r="C45" s="63">
        <v>961</v>
      </c>
      <c r="D45" s="47" t="s">
        <v>119</v>
      </c>
      <c r="E45" s="47" t="s">
        <v>183</v>
      </c>
      <c r="F45" s="47" t="s">
        <v>108</v>
      </c>
      <c r="G45" s="106">
        <v>500</v>
      </c>
    </row>
    <row r="46" spans="1:7" ht="12.75">
      <c r="A46" s="42"/>
      <c r="B46" s="66" t="s">
        <v>185</v>
      </c>
      <c r="C46" s="63">
        <v>961</v>
      </c>
      <c r="D46" s="47" t="s">
        <v>119</v>
      </c>
      <c r="E46" s="47" t="s">
        <v>184</v>
      </c>
      <c r="F46" s="47"/>
      <c r="G46" s="12">
        <f>G47</f>
        <v>1000</v>
      </c>
    </row>
    <row r="47" spans="1:7" ht="12.75">
      <c r="A47" s="42"/>
      <c r="B47" s="66" t="s">
        <v>106</v>
      </c>
      <c r="C47" s="63">
        <v>961</v>
      </c>
      <c r="D47" s="47" t="s">
        <v>119</v>
      </c>
      <c r="E47" s="47" t="s">
        <v>184</v>
      </c>
      <c r="F47" s="47" t="s">
        <v>108</v>
      </c>
      <c r="G47" s="106">
        <v>1000</v>
      </c>
    </row>
    <row r="48" spans="1:7" ht="25.5">
      <c r="A48" s="42" t="s">
        <v>187</v>
      </c>
      <c r="B48" s="66" t="s">
        <v>179</v>
      </c>
      <c r="C48" s="63">
        <v>961</v>
      </c>
      <c r="D48" s="47" t="s">
        <v>119</v>
      </c>
      <c r="E48" s="47" t="s">
        <v>178</v>
      </c>
      <c r="F48" s="47"/>
      <c r="G48" s="12">
        <f>G49</f>
        <v>300</v>
      </c>
    </row>
    <row r="49" spans="1:7" ht="25.5">
      <c r="A49" s="42"/>
      <c r="B49" s="66" t="s">
        <v>176</v>
      </c>
      <c r="C49" s="63">
        <v>961</v>
      </c>
      <c r="D49" s="47" t="s">
        <v>119</v>
      </c>
      <c r="E49" s="47" t="s">
        <v>177</v>
      </c>
      <c r="F49" s="47"/>
      <c r="G49" s="12">
        <f>G50</f>
        <v>300</v>
      </c>
    </row>
    <row r="50" spans="1:7" ht="12.75">
      <c r="A50" s="42"/>
      <c r="B50" s="66" t="s">
        <v>106</v>
      </c>
      <c r="C50" s="63">
        <v>961</v>
      </c>
      <c r="D50" s="47" t="s">
        <v>119</v>
      </c>
      <c r="E50" s="47" t="s">
        <v>177</v>
      </c>
      <c r="F50" s="47" t="s">
        <v>108</v>
      </c>
      <c r="G50" s="106">
        <v>300</v>
      </c>
    </row>
    <row r="51" spans="1:7" ht="12.75">
      <c r="A51" s="42" t="s">
        <v>188</v>
      </c>
      <c r="B51" s="67" t="s">
        <v>218</v>
      </c>
      <c r="C51" s="68">
        <v>961</v>
      </c>
      <c r="D51" s="69" t="s">
        <v>119</v>
      </c>
      <c r="E51" s="69" t="s">
        <v>120</v>
      </c>
      <c r="F51" s="69"/>
      <c r="G51" s="12">
        <f>SUM(G52,G54)</f>
        <v>2170.5</v>
      </c>
    </row>
    <row r="52" spans="1:7" ht="12.75">
      <c r="A52" s="42"/>
      <c r="B52" s="85" t="s">
        <v>190</v>
      </c>
      <c r="C52" s="86">
        <v>961</v>
      </c>
      <c r="D52" s="77" t="s">
        <v>119</v>
      </c>
      <c r="E52" s="77" t="s">
        <v>191</v>
      </c>
      <c r="F52" s="76"/>
      <c r="G52" s="70">
        <f>G53</f>
        <v>670.5</v>
      </c>
    </row>
    <row r="53" spans="1:7" ht="12.75">
      <c r="A53" s="42"/>
      <c r="B53" s="84" t="s">
        <v>106</v>
      </c>
      <c r="C53" s="87">
        <v>961</v>
      </c>
      <c r="D53" s="77" t="s">
        <v>119</v>
      </c>
      <c r="E53" s="77" t="s">
        <v>191</v>
      </c>
      <c r="F53" s="76" t="s">
        <v>108</v>
      </c>
      <c r="G53" s="107">
        <v>670.5</v>
      </c>
    </row>
    <row r="54" spans="1:7" ht="51">
      <c r="A54" s="42"/>
      <c r="B54" s="66" t="s">
        <v>121</v>
      </c>
      <c r="C54" s="63">
        <v>961</v>
      </c>
      <c r="D54" s="47" t="s">
        <v>119</v>
      </c>
      <c r="E54" s="47" t="s">
        <v>122</v>
      </c>
      <c r="F54" s="47"/>
      <c r="G54" s="12">
        <f>G55</f>
        <v>1500</v>
      </c>
    </row>
    <row r="55" spans="1:7" ht="12.75">
      <c r="A55" s="42"/>
      <c r="B55" s="66" t="s">
        <v>106</v>
      </c>
      <c r="C55" s="63">
        <v>961</v>
      </c>
      <c r="D55" s="47" t="s">
        <v>119</v>
      </c>
      <c r="E55" s="47" t="s">
        <v>122</v>
      </c>
      <c r="F55" s="47" t="s">
        <v>108</v>
      </c>
      <c r="G55" s="106">
        <v>1500</v>
      </c>
    </row>
    <row r="56" spans="1:7" ht="12.75">
      <c r="A56" s="10">
        <v>4</v>
      </c>
      <c r="B56" s="66" t="s">
        <v>70</v>
      </c>
      <c r="C56" s="63">
        <v>961</v>
      </c>
      <c r="D56" s="47" t="s">
        <v>40</v>
      </c>
      <c r="E56" s="47"/>
      <c r="F56" s="47"/>
      <c r="G56" s="12">
        <f>G57+G60</f>
        <v>1721.6</v>
      </c>
    </row>
    <row r="57" spans="1:7" ht="12.75">
      <c r="A57" s="42" t="s">
        <v>20</v>
      </c>
      <c r="B57" s="66" t="s">
        <v>71</v>
      </c>
      <c r="C57" s="63">
        <v>961</v>
      </c>
      <c r="D57" s="47" t="s">
        <v>41</v>
      </c>
      <c r="E57" s="47"/>
      <c r="F57" s="47"/>
      <c r="G57" s="12">
        <f>G58</f>
        <v>1562</v>
      </c>
    </row>
    <row r="58" spans="1:7" ht="51">
      <c r="A58" s="42"/>
      <c r="B58" s="66" t="s">
        <v>215</v>
      </c>
      <c r="C58" s="63">
        <v>961</v>
      </c>
      <c r="D58" s="47" t="s">
        <v>41</v>
      </c>
      <c r="E58" s="47" t="s">
        <v>123</v>
      </c>
      <c r="F58" s="47"/>
      <c r="G58" s="12">
        <f>G59</f>
        <v>1562</v>
      </c>
    </row>
    <row r="59" spans="1:7" ht="12.75">
      <c r="A59" s="80"/>
      <c r="B59" s="66" t="s">
        <v>106</v>
      </c>
      <c r="C59" s="63">
        <v>961</v>
      </c>
      <c r="D59" s="47" t="s">
        <v>41</v>
      </c>
      <c r="E59" s="47" t="s">
        <v>123</v>
      </c>
      <c r="F59" s="47" t="s">
        <v>108</v>
      </c>
      <c r="G59" s="12">
        <v>1562</v>
      </c>
    </row>
    <row r="60" spans="1:7" ht="25.5">
      <c r="A60" s="42" t="s">
        <v>224</v>
      </c>
      <c r="B60" s="66" t="s">
        <v>254</v>
      </c>
      <c r="C60" s="63">
        <v>961</v>
      </c>
      <c r="D60" s="47" t="s">
        <v>263</v>
      </c>
      <c r="E60" s="47" t="s">
        <v>255</v>
      </c>
      <c r="F60" s="47"/>
      <c r="G60" s="12">
        <f>G61</f>
        <v>159.6</v>
      </c>
    </row>
    <row r="61" spans="1:7" ht="12.75">
      <c r="A61" s="10"/>
      <c r="B61" s="66" t="s">
        <v>106</v>
      </c>
      <c r="C61" s="63">
        <v>961</v>
      </c>
      <c r="D61" s="47" t="s">
        <v>263</v>
      </c>
      <c r="E61" s="47" t="s">
        <v>255</v>
      </c>
      <c r="F61" s="47" t="s">
        <v>108</v>
      </c>
      <c r="G61" s="12">
        <v>159.6</v>
      </c>
    </row>
    <row r="62" spans="1:7" ht="12.75">
      <c r="A62" s="10">
        <v>5</v>
      </c>
      <c r="B62" s="66" t="s">
        <v>72</v>
      </c>
      <c r="C62" s="63">
        <v>961</v>
      </c>
      <c r="D62" s="47" t="s">
        <v>43</v>
      </c>
      <c r="E62" s="47"/>
      <c r="F62" s="47"/>
      <c r="G62" s="12">
        <f>G63</f>
        <v>339.4</v>
      </c>
    </row>
    <row r="63" spans="1:7" ht="12.75">
      <c r="A63" s="42" t="s">
        <v>21</v>
      </c>
      <c r="B63" s="66" t="s">
        <v>174</v>
      </c>
      <c r="C63" s="63">
        <v>961</v>
      </c>
      <c r="D63" s="47" t="s">
        <v>251</v>
      </c>
      <c r="E63" s="47"/>
      <c r="F63" s="47"/>
      <c r="G63" s="12">
        <f>G64</f>
        <v>339.4</v>
      </c>
    </row>
    <row r="64" spans="1:7" ht="12.75">
      <c r="A64" s="42" t="s">
        <v>256</v>
      </c>
      <c r="B64" s="66" t="s">
        <v>253</v>
      </c>
      <c r="C64" s="63">
        <v>961</v>
      </c>
      <c r="D64" s="62" t="s">
        <v>251</v>
      </c>
      <c r="E64" s="47" t="s">
        <v>249</v>
      </c>
      <c r="F64" s="47"/>
      <c r="G64" s="12">
        <f>G65</f>
        <v>339.4</v>
      </c>
    </row>
    <row r="65" spans="1:7" ht="12.75">
      <c r="A65" s="42"/>
      <c r="B65" s="66" t="s">
        <v>252</v>
      </c>
      <c r="C65" s="63">
        <v>961</v>
      </c>
      <c r="D65" s="47" t="s">
        <v>251</v>
      </c>
      <c r="E65" s="47" t="s">
        <v>249</v>
      </c>
      <c r="F65" s="47" t="s">
        <v>250</v>
      </c>
      <c r="G65" s="12">
        <v>339.4</v>
      </c>
    </row>
    <row r="66" spans="1:7" ht="12.75">
      <c r="A66" s="10">
        <v>6</v>
      </c>
      <c r="B66" s="66" t="s">
        <v>209</v>
      </c>
      <c r="C66" s="63">
        <v>961</v>
      </c>
      <c r="D66" s="47" t="s">
        <v>234</v>
      </c>
      <c r="E66" s="47"/>
      <c r="F66" s="47"/>
      <c r="G66" s="12">
        <f>G67</f>
        <v>1000</v>
      </c>
    </row>
    <row r="67" spans="1:7" ht="12.75">
      <c r="A67" s="42" t="s">
        <v>22</v>
      </c>
      <c r="B67" s="66" t="s">
        <v>235</v>
      </c>
      <c r="C67" s="63">
        <v>961</v>
      </c>
      <c r="D67" s="47" t="s">
        <v>236</v>
      </c>
      <c r="E67" s="47"/>
      <c r="F67" s="47"/>
      <c r="G67" s="12">
        <f>G68</f>
        <v>1000</v>
      </c>
    </row>
    <row r="68" spans="1:7" ht="30.75" customHeight="1">
      <c r="A68" s="10" t="s">
        <v>248</v>
      </c>
      <c r="B68" s="66" t="s">
        <v>126</v>
      </c>
      <c r="C68" s="63">
        <v>961</v>
      </c>
      <c r="D68" s="47" t="s">
        <v>236</v>
      </c>
      <c r="E68" s="47" t="s">
        <v>127</v>
      </c>
      <c r="F68" s="47"/>
      <c r="G68" s="12">
        <f>G69</f>
        <v>1000</v>
      </c>
    </row>
    <row r="69" spans="1:7" ht="12.75">
      <c r="A69" s="10"/>
      <c r="B69" s="66" t="s">
        <v>106</v>
      </c>
      <c r="C69" s="63">
        <v>961</v>
      </c>
      <c r="D69" s="47" t="s">
        <v>236</v>
      </c>
      <c r="E69" s="47" t="s">
        <v>127</v>
      </c>
      <c r="F69" s="47" t="s">
        <v>108</v>
      </c>
      <c r="G69" s="12">
        <v>1000</v>
      </c>
    </row>
    <row r="70" spans="1:7" ht="12.75">
      <c r="A70" s="10">
        <v>8</v>
      </c>
      <c r="B70" s="105" t="s">
        <v>237</v>
      </c>
      <c r="C70" s="63">
        <v>961</v>
      </c>
      <c r="D70" s="47" t="s">
        <v>238</v>
      </c>
      <c r="E70" s="47"/>
      <c r="F70" s="47"/>
      <c r="G70" s="12">
        <f>G71</f>
        <v>1400</v>
      </c>
    </row>
    <row r="71" spans="1:7" ht="12.75">
      <c r="A71" s="102" t="s">
        <v>247</v>
      </c>
      <c r="B71" s="66" t="s">
        <v>79</v>
      </c>
      <c r="C71" s="63">
        <v>961</v>
      </c>
      <c r="D71" s="47" t="s">
        <v>239</v>
      </c>
      <c r="E71" s="47"/>
      <c r="F71" s="47"/>
      <c r="G71" s="12">
        <f>G72</f>
        <v>1400</v>
      </c>
    </row>
    <row r="72" spans="1:7" ht="12.75">
      <c r="A72" s="10" t="s">
        <v>257</v>
      </c>
      <c r="B72" s="66" t="s">
        <v>124</v>
      </c>
      <c r="C72" s="63">
        <v>961</v>
      </c>
      <c r="D72" s="47" t="s">
        <v>239</v>
      </c>
      <c r="E72" s="47" t="s">
        <v>125</v>
      </c>
      <c r="F72" s="93"/>
      <c r="G72" s="12">
        <f>G73</f>
        <v>1400</v>
      </c>
    </row>
    <row r="73" spans="1:7" ht="18" customHeight="1">
      <c r="A73" s="10"/>
      <c r="B73" s="66" t="s">
        <v>106</v>
      </c>
      <c r="C73" s="63">
        <v>961</v>
      </c>
      <c r="D73" s="47" t="s">
        <v>239</v>
      </c>
      <c r="E73" s="47" t="s">
        <v>125</v>
      </c>
      <c r="F73" s="47" t="s">
        <v>108</v>
      </c>
      <c r="G73" s="12">
        <v>1400</v>
      </c>
    </row>
    <row r="74" spans="1:7" ht="15">
      <c r="A74" s="49" t="s">
        <v>85</v>
      </c>
      <c r="B74" s="74"/>
      <c r="C74" s="63"/>
      <c r="D74" s="47"/>
      <c r="E74" s="47"/>
      <c r="F74" s="47"/>
      <c r="G74" s="12">
        <f>G75</f>
        <v>180</v>
      </c>
    </row>
    <row r="75" spans="1:7" ht="12.75">
      <c r="A75" s="10">
        <v>1</v>
      </c>
      <c r="B75" s="66" t="s">
        <v>67</v>
      </c>
      <c r="C75" s="63">
        <v>961</v>
      </c>
      <c r="D75" s="47" t="s">
        <v>233</v>
      </c>
      <c r="E75" s="47"/>
      <c r="F75" s="47"/>
      <c r="G75" s="12">
        <f>G76</f>
        <v>180</v>
      </c>
    </row>
    <row r="76" spans="1:7" ht="38.25">
      <c r="A76" s="10" t="s">
        <v>17</v>
      </c>
      <c r="B76" s="66" t="s">
        <v>216</v>
      </c>
      <c r="C76" s="63">
        <v>961</v>
      </c>
      <c r="D76" s="47" t="s">
        <v>233</v>
      </c>
      <c r="E76" s="47" t="s">
        <v>115</v>
      </c>
      <c r="F76" s="47"/>
      <c r="G76" s="12">
        <f>G77</f>
        <v>180</v>
      </c>
    </row>
    <row r="77" spans="1:7" ht="12.75">
      <c r="A77" s="42"/>
      <c r="B77" s="66" t="s">
        <v>246</v>
      </c>
      <c r="C77" s="63">
        <v>961</v>
      </c>
      <c r="D77" s="47" t="s">
        <v>233</v>
      </c>
      <c r="E77" s="47" t="s">
        <v>115</v>
      </c>
      <c r="F77" s="47" t="s">
        <v>245</v>
      </c>
      <c r="G77" s="12">
        <v>180</v>
      </c>
    </row>
    <row r="78" spans="1:7" ht="12.75">
      <c r="A78" s="42"/>
      <c r="B78" s="66"/>
      <c r="C78" s="63"/>
      <c r="D78" s="47"/>
      <c r="E78" s="47"/>
      <c r="F78" s="47"/>
      <c r="G78" s="12"/>
    </row>
    <row r="79" spans="1:7" ht="47.25">
      <c r="A79" s="72" t="s">
        <v>86</v>
      </c>
      <c r="B79" s="64" t="s">
        <v>135</v>
      </c>
      <c r="C79" s="63"/>
      <c r="D79" s="47"/>
      <c r="E79" s="47"/>
      <c r="F79" s="47"/>
      <c r="G79" s="12">
        <f>G80</f>
        <v>5980</v>
      </c>
    </row>
    <row r="80" spans="1:7" ht="12.75">
      <c r="A80" s="71" t="s">
        <v>131</v>
      </c>
      <c r="B80" s="66" t="s">
        <v>69</v>
      </c>
      <c r="C80" s="63">
        <v>961</v>
      </c>
      <c r="D80" s="47" t="s">
        <v>37</v>
      </c>
      <c r="E80" s="47"/>
      <c r="F80" s="47"/>
      <c r="G80" s="12">
        <f>G81</f>
        <v>5980</v>
      </c>
    </row>
    <row r="81" spans="1:7" ht="12.75">
      <c r="A81" s="42" t="s">
        <v>17</v>
      </c>
      <c r="B81" s="66" t="s">
        <v>89</v>
      </c>
      <c r="C81" s="63">
        <v>961</v>
      </c>
      <c r="D81" s="47" t="s">
        <v>119</v>
      </c>
      <c r="E81" s="47"/>
      <c r="F81" s="47"/>
      <c r="G81" s="12">
        <f>G82</f>
        <v>5980</v>
      </c>
    </row>
    <row r="82" spans="1:7" ht="24" customHeight="1">
      <c r="A82" s="10"/>
      <c r="B82" s="67" t="s">
        <v>116</v>
      </c>
      <c r="C82" s="63">
        <v>961</v>
      </c>
      <c r="D82" s="69" t="s">
        <v>119</v>
      </c>
      <c r="E82" s="69" t="s">
        <v>117</v>
      </c>
      <c r="F82" s="69"/>
      <c r="G82" s="12">
        <f>G83</f>
        <v>5980</v>
      </c>
    </row>
    <row r="83" spans="1:7" ht="25.5">
      <c r="A83" s="10"/>
      <c r="B83" s="66" t="s">
        <v>128</v>
      </c>
      <c r="C83" s="63">
        <v>961</v>
      </c>
      <c r="D83" s="47" t="s">
        <v>119</v>
      </c>
      <c r="E83" s="47" t="s">
        <v>129</v>
      </c>
      <c r="F83" s="47"/>
      <c r="G83" s="12">
        <f>G84</f>
        <v>5980</v>
      </c>
    </row>
    <row r="84" spans="1:7" ht="38.25">
      <c r="A84" s="10"/>
      <c r="B84" s="66" t="s">
        <v>135</v>
      </c>
      <c r="C84" s="63">
        <v>961</v>
      </c>
      <c r="D84" s="47" t="s">
        <v>119</v>
      </c>
      <c r="E84" s="47" t="s">
        <v>130</v>
      </c>
      <c r="F84" s="47" t="s">
        <v>134</v>
      </c>
      <c r="G84" s="12">
        <v>5980</v>
      </c>
    </row>
    <row r="85" spans="1:7" ht="15.75">
      <c r="A85" s="10"/>
      <c r="B85" s="64"/>
      <c r="C85" s="63"/>
      <c r="D85" s="47"/>
      <c r="E85" s="47"/>
      <c r="F85" s="47"/>
      <c r="G85" s="12"/>
    </row>
    <row r="86" spans="1:7" ht="31.5">
      <c r="A86" s="49" t="s">
        <v>87</v>
      </c>
      <c r="B86" s="64" t="s">
        <v>133</v>
      </c>
      <c r="C86" s="63"/>
      <c r="D86" s="47"/>
      <c r="E86" s="47"/>
      <c r="F86" s="47"/>
      <c r="G86" s="12">
        <f>SUM(G87,G91,G99)</f>
        <v>9454.9</v>
      </c>
    </row>
    <row r="87" spans="1:7" ht="12.75">
      <c r="A87" s="10">
        <v>1</v>
      </c>
      <c r="B87" s="66" t="s">
        <v>66</v>
      </c>
      <c r="C87" s="63">
        <v>961</v>
      </c>
      <c r="D87" s="47" t="s">
        <v>14</v>
      </c>
      <c r="E87" s="47"/>
      <c r="F87" s="47"/>
      <c r="G87" s="12">
        <f>G88</f>
        <v>40.2</v>
      </c>
    </row>
    <row r="88" spans="1:7" ht="43.5" customHeight="1">
      <c r="A88" s="10" t="s">
        <v>17</v>
      </c>
      <c r="B88" s="66" t="s">
        <v>214</v>
      </c>
      <c r="C88" s="63">
        <v>961</v>
      </c>
      <c r="D88" s="62" t="s">
        <v>13</v>
      </c>
      <c r="E88" s="47"/>
      <c r="F88" s="47"/>
      <c r="G88" s="12">
        <f>G89</f>
        <v>40.2</v>
      </c>
    </row>
    <row r="89" spans="1:7" ht="51">
      <c r="A89" s="10"/>
      <c r="B89" s="66" t="s">
        <v>167</v>
      </c>
      <c r="C89" s="63">
        <v>961</v>
      </c>
      <c r="D89" s="62" t="s">
        <v>13</v>
      </c>
      <c r="E89" s="47" t="s">
        <v>168</v>
      </c>
      <c r="F89" s="47"/>
      <c r="G89" s="12">
        <f>G90</f>
        <v>40.2</v>
      </c>
    </row>
    <row r="90" spans="1:7" ht="25.5">
      <c r="A90" s="10"/>
      <c r="B90" s="66" t="s">
        <v>133</v>
      </c>
      <c r="C90" s="63">
        <v>961</v>
      </c>
      <c r="D90" s="47" t="s">
        <v>13</v>
      </c>
      <c r="E90" s="47" t="s">
        <v>168</v>
      </c>
      <c r="F90" s="47" t="s">
        <v>132</v>
      </c>
      <c r="G90" s="12">
        <v>40.2</v>
      </c>
    </row>
    <row r="91" spans="1:7" ht="12.75">
      <c r="A91" s="10">
        <v>2</v>
      </c>
      <c r="B91" s="66" t="s">
        <v>72</v>
      </c>
      <c r="C91" s="63">
        <v>961</v>
      </c>
      <c r="D91" s="47" t="s">
        <v>43</v>
      </c>
      <c r="E91" s="47"/>
      <c r="F91" s="47"/>
      <c r="G91" s="12">
        <f>G92</f>
        <v>3304.5</v>
      </c>
    </row>
    <row r="92" spans="1:7" ht="12.75">
      <c r="A92" s="42" t="s">
        <v>169</v>
      </c>
      <c r="B92" s="66" t="s">
        <v>174</v>
      </c>
      <c r="C92" s="63">
        <v>961</v>
      </c>
      <c r="D92" s="47" t="s">
        <v>88</v>
      </c>
      <c r="E92" s="47"/>
      <c r="F92" s="47"/>
      <c r="G92" s="12">
        <f>SUM(G93,G95,G97)</f>
        <v>3304.5</v>
      </c>
    </row>
    <row r="93" spans="1:7" ht="25.5">
      <c r="A93" s="42" t="s">
        <v>240</v>
      </c>
      <c r="B93" s="66" t="s">
        <v>166</v>
      </c>
      <c r="C93" s="63">
        <v>961</v>
      </c>
      <c r="D93" s="62" t="s">
        <v>88</v>
      </c>
      <c r="E93" s="47" t="s">
        <v>165</v>
      </c>
      <c r="F93" s="47"/>
      <c r="G93" s="12">
        <f>G94</f>
        <v>1153</v>
      </c>
    </row>
    <row r="94" spans="1:7" ht="25.5">
      <c r="A94" s="42"/>
      <c r="B94" s="66" t="s">
        <v>133</v>
      </c>
      <c r="C94" s="63">
        <v>961</v>
      </c>
      <c r="D94" s="47" t="s">
        <v>88</v>
      </c>
      <c r="E94" s="47" t="s">
        <v>165</v>
      </c>
      <c r="F94" s="47" t="s">
        <v>132</v>
      </c>
      <c r="G94" s="12">
        <v>1153</v>
      </c>
    </row>
    <row r="95" spans="1:7" ht="38.25">
      <c r="A95" s="10" t="s">
        <v>241</v>
      </c>
      <c r="B95" s="66" t="s">
        <v>244</v>
      </c>
      <c r="C95" s="63">
        <v>961</v>
      </c>
      <c r="D95" s="47" t="s">
        <v>88</v>
      </c>
      <c r="E95" s="47" t="s">
        <v>173</v>
      </c>
      <c r="F95" s="47"/>
      <c r="G95" s="12">
        <f>G96</f>
        <v>1934.7</v>
      </c>
    </row>
    <row r="96" spans="1:7" ht="25.5">
      <c r="A96" s="80"/>
      <c r="B96" s="66" t="s">
        <v>133</v>
      </c>
      <c r="C96" s="63">
        <v>961</v>
      </c>
      <c r="D96" s="47" t="s">
        <v>88</v>
      </c>
      <c r="E96" s="47" t="s">
        <v>173</v>
      </c>
      <c r="F96" s="47" t="s">
        <v>132</v>
      </c>
      <c r="G96" s="12">
        <v>1934.7</v>
      </c>
    </row>
    <row r="97" spans="1:7" ht="17.25" customHeight="1">
      <c r="A97" s="10" t="s">
        <v>242</v>
      </c>
      <c r="B97" s="105" t="s">
        <v>243</v>
      </c>
      <c r="C97" s="63">
        <v>961</v>
      </c>
      <c r="D97" s="47">
        <v>1004</v>
      </c>
      <c r="E97" s="47" t="s">
        <v>172</v>
      </c>
      <c r="F97" s="47"/>
      <c r="G97" s="12">
        <f>G98</f>
        <v>216.8</v>
      </c>
    </row>
    <row r="98" spans="1:7" ht="25.5">
      <c r="A98" s="80"/>
      <c r="B98" s="66" t="s">
        <v>133</v>
      </c>
      <c r="C98" s="63">
        <v>961</v>
      </c>
      <c r="D98" s="47" t="s">
        <v>88</v>
      </c>
      <c r="E98" s="47" t="s">
        <v>172</v>
      </c>
      <c r="F98" s="47" t="s">
        <v>132</v>
      </c>
      <c r="G98" s="12">
        <v>216.8</v>
      </c>
    </row>
    <row r="99" spans="1:7" ht="12.75">
      <c r="A99" s="10">
        <v>3</v>
      </c>
      <c r="B99" s="66" t="s">
        <v>69</v>
      </c>
      <c r="C99" s="63">
        <v>961</v>
      </c>
      <c r="D99" s="47" t="s">
        <v>37</v>
      </c>
      <c r="E99" s="47"/>
      <c r="F99" s="47"/>
      <c r="G99" s="12">
        <f>G100</f>
        <v>6110.2</v>
      </c>
    </row>
    <row r="100" spans="1:7" ht="12.75">
      <c r="A100" s="42" t="s">
        <v>19</v>
      </c>
      <c r="B100" s="66" t="s">
        <v>89</v>
      </c>
      <c r="C100" s="63">
        <v>961</v>
      </c>
      <c r="D100" s="47" t="s">
        <v>119</v>
      </c>
      <c r="E100" s="47"/>
      <c r="F100" s="47"/>
      <c r="G100" s="12">
        <f>G101</f>
        <v>6110.2</v>
      </c>
    </row>
    <row r="101" spans="1:7" ht="25.5">
      <c r="A101" s="42" t="s">
        <v>221</v>
      </c>
      <c r="B101" s="66" t="s">
        <v>179</v>
      </c>
      <c r="C101" s="63">
        <v>961</v>
      </c>
      <c r="D101" s="47" t="s">
        <v>119</v>
      </c>
      <c r="E101" s="47" t="s">
        <v>178</v>
      </c>
      <c r="F101" s="47"/>
      <c r="G101" s="12">
        <f>G102</f>
        <v>6110.2</v>
      </c>
    </row>
    <row r="102" spans="1:7" ht="12.75">
      <c r="A102" s="42"/>
      <c r="B102" s="66" t="s">
        <v>222</v>
      </c>
      <c r="C102" s="63">
        <v>961</v>
      </c>
      <c r="D102" s="47" t="s">
        <v>119</v>
      </c>
      <c r="E102" s="47" t="s">
        <v>223</v>
      </c>
      <c r="F102" s="47"/>
      <c r="G102" s="12">
        <f>G103</f>
        <v>6110.2</v>
      </c>
    </row>
    <row r="103" spans="1:7" ht="25.5">
      <c r="A103" s="80"/>
      <c r="B103" s="66" t="s">
        <v>133</v>
      </c>
      <c r="C103" s="63">
        <v>961</v>
      </c>
      <c r="D103" s="47" t="s">
        <v>119</v>
      </c>
      <c r="E103" s="47" t="s">
        <v>223</v>
      </c>
      <c r="F103" s="47" t="s">
        <v>132</v>
      </c>
      <c r="G103" s="12">
        <v>6110.2</v>
      </c>
    </row>
    <row r="104" spans="1:7" ht="22.5" customHeight="1">
      <c r="A104" s="80"/>
      <c r="B104" s="66"/>
      <c r="C104" s="63"/>
      <c r="D104" s="47"/>
      <c r="E104" s="47"/>
      <c r="F104" s="47"/>
      <c r="G104" s="45"/>
    </row>
    <row r="105" spans="1:7" ht="15">
      <c r="A105" s="49" t="s">
        <v>151</v>
      </c>
      <c r="B105" s="74" t="s">
        <v>192</v>
      </c>
      <c r="C105" s="63"/>
      <c r="D105" s="93"/>
      <c r="E105" s="93"/>
      <c r="F105" s="93"/>
      <c r="G105" s="12">
        <f>G106</f>
        <v>11148.9</v>
      </c>
    </row>
    <row r="106" spans="1:7" ht="12.75">
      <c r="A106" s="10">
        <v>1</v>
      </c>
      <c r="B106" s="66" t="s">
        <v>262</v>
      </c>
      <c r="C106" s="63">
        <v>961</v>
      </c>
      <c r="D106" s="47" t="s">
        <v>42</v>
      </c>
      <c r="E106" s="93"/>
      <c r="F106" s="93"/>
      <c r="G106" s="12">
        <f>G107</f>
        <v>11148.9</v>
      </c>
    </row>
    <row r="107" spans="1:7" ht="12.75">
      <c r="A107" s="10" t="s">
        <v>17</v>
      </c>
      <c r="B107" s="66" t="s">
        <v>80</v>
      </c>
      <c r="C107" s="63">
        <v>961</v>
      </c>
      <c r="D107" s="47" t="s">
        <v>78</v>
      </c>
      <c r="E107" s="93"/>
      <c r="F107" s="47"/>
      <c r="G107" s="12">
        <f>G108</f>
        <v>11148.9</v>
      </c>
    </row>
    <row r="108" spans="1:7" ht="12.75">
      <c r="A108" s="10"/>
      <c r="B108" s="66" t="s">
        <v>261</v>
      </c>
      <c r="C108" s="63">
        <v>961</v>
      </c>
      <c r="D108" s="47" t="s">
        <v>78</v>
      </c>
      <c r="E108" s="47" t="s">
        <v>260</v>
      </c>
      <c r="F108" s="47"/>
      <c r="G108" s="12">
        <f>G109</f>
        <v>11148.9</v>
      </c>
    </row>
    <row r="109" spans="1:7" ht="12.75">
      <c r="A109" s="10"/>
      <c r="B109" s="66" t="s">
        <v>246</v>
      </c>
      <c r="C109" s="63">
        <v>961</v>
      </c>
      <c r="D109" s="47" t="s">
        <v>78</v>
      </c>
      <c r="E109" s="47" t="s">
        <v>260</v>
      </c>
      <c r="F109" s="47" t="s">
        <v>245</v>
      </c>
      <c r="G109" s="12">
        <v>11148.9</v>
      </c>
    </row>
    <row r="110" spans="1:7" ht="12.75" customHeight="1">
      <c r="A110" s="10"/>
      <c r="B110" s="66"/>
      <c r="C110" s="63"/>
      <c r="D110" s="47"/>
      <c r="E110" s="47"/>
      <c r="F110" s="47"/>
      <c r="G110" s="12"/>
    </row>
    <row r="111" spans="1:7" ht="12.75">
      <c r="A111" s="10"/>
      <c r="B111" s="66"/>
      <c r="C111" s="63"/>
      <c r="D111" s="47"/>
      <c r="E111" s="47"/>
      <c r="F111" s="47"/>
      <c r="G111" s="12"/>
    </row>
    <row r="112" spans="1:7" ht="12.75">
      <c r="A112" s="80"/>
      <c r="B112" s="66"/>
      <c r="C112" s="63"/>
      <c r="D112" s="47"/>
      <c r="E112" s="47"/>
      <c r="F112" s="47"/>
      <c r="G112" s="45"/>
    </row>
    <row r="113" spans="1:7" ht="12.75">
      <c r="A113" s="80"/>
      <c r="B113" s="94"/>
      <c r="C113" s="79"/>
      <c r="D113" s="93"/>
      <c r="E113" s="93"/>
      <c r="F113" s="93"/>
      <c r="G113" s="45"/>
    </row>
    <row r="114" spans="1:7" ht="12.75">
      <c r="A114" s="80"/>
      <c r="B114" s="66" t="s">
        <v>44</v>
      </c>
      <c r="C114" s="63"/>
      <c r="D114" s="95"/>
      <c r="E114" s="95"/>
      <c r="F114" s="95"/>
      <c r="G114" s="12">
        <f>SUM(G10,G20,G74,G79,G86,G105)</f>
        <v>60389.200000000004</v>
      </c>
    </row>
    <row r="115" ht="12.75">
      <c r="A115" s="96"/>
    </row>
    <row r="116" spans="2:8" ht="12.75">
      <c r="B116" s="73"/>
      <c r="G116" s="98"/>
      <c r="H116" s="98"/>
    </row>
    <row r="117" ht="12.75">
      <c r="B117" s="73"/>
    </row>
  </sheetData>
  <sheetProtection/>
  <mergeCells count="3">
    <mergeCell ref="C1:G1"/>
    <mergeCell ref="C2:G3"/>
    <mergeCell ref="B5:G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"/>
  <sheetViews>
    <sheetView tabSelected="1" zoomScalePageLayoutView="0" workbookViewId="0" topLeftCell="A1">
      <selection activeCell="C2" sqref="C2:K3"/>
    </sheetView>
  </sheetViews>
  <sheetFormatPr defaultColWidth="9.00390625" defaultRowHeight="12.75"/>
  <cols>
    <col min="1" max="1" width="5.25390625" style="0" customWidth="1"/>
    <col min="2" max="2" width="33.125" style="0" customWidth="1"/>
    <col min="3" max="3" width="3.625" style="0" bestFit="1" customWidth="1"/>
    <col min="4" max="6" width="2.75390625" style="0" bestFit="1" customWidth="1"/>
    <col min="7" max="7" width="2.75390625" style="0" customWidth="1"/>
    <col min="8" max="8" width="2.75390625" style="0" bestFit="1" customWidth="1"/>
    <col min="9" max="9" width="4.375" style="0" bestFit="1" customWidth="1"/>
    <col min="10" max="10" width="3.625" style="0" bestFit="1" customWidth="1"/>
    <col min="11" max="11" width="12.875" style="0" customWidth="1"/>
  </cols>
  <sheetData>
    <row r="1" spans="3:10" ht="12.75" customHeight="1">
      <c r="C1" s="112" t="s">
        <v>23</v>
      </c>
      <c r="D1" s="112"/>
      <c r="E1" s="112"/>
      <c r="F1" s="112"/>
      <c r="G1" s="112"/>
      <c r="H1" s="112"/>
      <c r="I1" s="112"/>
      <c r="J1" s="112"/>
    </row>
    <row r="2" spans="3:11" ht="12.75" customHeight="1">
      <c r="C2" s="117" t="s">
        <v>266</v>
      </c>
      <c r="D2" s="117"/>
      <c r="E2" s="117"/>
      <c r="F2" s="117"/>
      <c r="G2" s="117"/>
      <c r="H2" s="117"/>
      <c r="I2" s="117"/>
      <c r="J2" s="117"/>
      <c r="K2" s="117"/>
    </row>
    <row r="3" spans="2:11" ht="33.75" customHeight="1">
      <c r="B3" s="97"/>
      <c r="C3" s="117"/>
      <c r="D3" s="117"/>
      <c r="E3" s="117"/>
      <c r="F3" s="117"/>
      <c r="G3" s="117"/>
      <c r="H3" s="117"/>
      <c r="I3" s="117"/>
      <c r="J3" s="117"/>
      <c r="K3" s="117"/>
    </row>
    <row r="5" spans="2:11" ht="12.75">
      <c r="B5" s="118" t="s">
        <v>12</v>
      </c>
      <c r="C5" s="118"/>
      <c r="D5" s="118"/>
      <c r="E5" s="118"/>
      <c r="F5" s="118"/>
      <c r="G5" s="118"/>
      <c r="H5" s="118"/>
      <c r="I5" s="118"/>
      <c r="J5" s="119"/>
      <c r="K5" s="11"/>
    </row>
    <row r="6" spans="3:11" ht="12.75">
      <c r="C6" s="16"/>
      <c r="D6" s="16"/>
      <c r="E6" s="16"/>
      <c r="F6" s="16"/>
      <c r="G6" s="16"/>
      <c r="H6" s="16"/>
      <c r="I6" s="16"/>
      <c r="J6" s="16"/>
      <c r="K6" s="32"/>
    </row>
    <row r="7" spans="3:11" ht="12.75">
      <c r="C7" s="16"/>
      <c r="D7" s="16"/>
      <c r="E7" s="16"/>
      <c r="F7" s="16"/>
      <c r="G7" s="16"/>
      <c r="H7" s="16"/>
      <c r="I7" s="16"/>
      <c r="J7" s="16"/>
      <c r="K7" t="s">
        <v>193</v>
      </c>
    </row>
    <row r="8" spans="2:11" ht="67.5">
      <c r="B8" s="34" t="s">
        <v>0</v>
      </c>
      <c r="C8" s="120" t="s">
        <v>57</v>
      </c>
      <c r="D8" s="120"/>
      <c r="E8" s="120"/>
      <c r="F8" s="120"/>
      <c r="G8" s="120"/>
      <c r="H8" s="120"/>
      <c r="I8" s="120"/>
      <c r="J8" s="121"/>
      <c r="K8" s="33" t="s">
        <v>58</v>
      </c>
    </row>
    <row r="9" spans="2:11" ht="13.5" thickBot="1">
      <c r="B9" s="31">
        <v>1</v>
      </c>
      <c r="C9" s="115" t="s">
        <v>59</v>
      </c>
      <c r="D9" s="115"/>
      <c r="E9" s="115"/>
      <c r="F9" s="115"/>
      <c r="G9" s="115"/>
      <c r="H9" s="115"/>
      <c r="I9" s="115"/>
      <c r="J9" s="116"/>
      <c r="K9" s="31">
        <v>3</v>
      </c>
    </row>
    <row r="10" spans="2:11" ht="36">
      <c r="B10" s="35" t="s">
        <v>1</v>
      </c>
      <c r="C10" s="28"/>
      <c r="D10" s="28"/>
      <c r="E10" s="28"/>
      <c r="F10" s="28"/>
      <c r="G10" s="28"/>
      <c r="H10" s="28"/>
      <c r="I10" s="28"/>
      <c r="J10" s="29"/>
      <c r="K10" s="30"/>
    </row>
    <row r="11" spans="2:11" ht="22.5">
      <c r="B11" s="36" t="s">
        <v>140</v>
      </c>
      <c r="C11" s="17" t="s">
        <v>48</v>
      </c>
      <c r="D11" s="17" t="s">
        <v>62</v>
      </c>
      <c r="E11" s="17" t="s">
        <v>137</v>
      </c>
      <c r="F11" s="17" t="s">
        <v>60</v>
      </c>
      <c r="G11" s="17" t="s">
        <v>60</v>
      </c>
      <c r="H11" s="17" t="s">
        <v>60</v>
      </c>
      <c r="I11" s="17" t="s">
        <v>61</v>
      </c>
      <c r="J11" s="18" t="s">
        <v>48</v>
      </c>
      <c r="K11" s="23">
        <f>K16-K12</f>
        <v>2200</v>
      </c>
    </row>
    <row r="12" spans="2:11" ht="22.5">
      <c r="B12" s="37" t="s">
        <v>2</v>
      </c>
      <c r="C12" s="17" t="s">
        <v>48</v>
      </c>
      <c r="D12" s="17" t="s">
        <v>62</v>
      </c>
      <c r="E12" s="17" t="s">
        <v>137</v>
      </c>
      <c r="F12" s="17" t="s">
        <v>60</v>
      </c>
      <c r="G12" s="17" t="s">
        <v>60</v>
      </c>
      <c r="H12" s="17" t="s">
        <v>60</v>
      </c>
      <c r="I12" s="17" t="s">
        <v>61</v>
      </c>
      <c r="J12" s="18" t="s">
        <v>108</v>
      </c>
      <c r="K12" s="23">
        <f>K13</f>
        <v>58189.2</v>
      </c>
    </row>
    <row r="13" spans="2:11" ht="22.5">
      <c r="B13" s="38" t="s">
        <v>4</v>
      </c>
      <c r="C13" s="17" t="s">
        <v>48</v>
      </c>
      <c r="D13" s="17" t="s">
        <v>62</v>
      </c>
      <c r="E13" s="17" t="s">
        <v>137</v>
      </c>
      <c r="F13" s="17" t="s">
        <v>63</v>
      </c>
      <c r="G13" s="17" t="s">
        <v>60</v>
      </c>
      <c r="H13" s="17" t="s">
        <v>60</v>
      </c>
      <c r="I13" s="17" t="s">
        <v>61</v>
      </c>
      <c r="J13" s="18" t="s">
        <v>108</v>
      </c>
      <c r="K13" s="23">
        <f>K14</f>
        <v>58189.2</v>
      </c>
    </row>
    <row r="14" spans="2:11" ht="22.5">
      <c r="B14" s="39" t="s">
        <v>5</v>
      </c>
      <c r="C14" s="17" t="s">
        <v>48</v>
      </c>
      <c r="D14" s="17" t="s">
        <v>62</v>
      </c>
      <c r="E14" s="17" t="s">
        <v>137</v>
      </c>
      <c r="F14" s="17" t="s">
        <v>63</v>
      </c>
      <c r="G14" s="17" t="s">
        <v>62</v>
      </c>
      <c r="H14" s="17" t="s">
        <v>60</v>
      </c>
      <c r="I14" s="17" t="s">
        <v>61</v>
      </c>
      <c r="J14" s="18" t="s">
        <v>3</v>
      </c>
      <c r="K14" s="23">
        <f>K15</f>
        <v>58189.2</v>
      </c>
    </row>
    <row r="15" spans="2:11" ht="45">
      <c r="B15" s="39" t="s">
        <v>141</v>
      </c>
      <c r="C15" s="17" t="s">
        <v>143</v>
      </c>
      <c r="D15" s="17" t="s">
        <v>62</v>
      </c>
      <c r="E15" s="17" t="s">
        <v>137</v>
      </c>
      <c r="F15" s="17" t="s">
        <v>63</v>
      </c>
      <c r="G15" s="17" t="s">
        <v>62</v>
      </c>
      <c r="H15" s="17" t="s">
        <v>64</v>
      </c>
      <c r="I15" s="17" t="s">
        <v>61</v>
      </c>
      <c r="J15" s="18" t="s">
        <v>3</v>
      </c>
      <c r="K15" s="23">
        <v>58189.2</v>
      </c>
    </row>
    <row r="16" spans="2:11" ht="22.5">
      <c r="B16" s="36" t="s">
        <v>6</v>
      </c>
      <c r="C16" s="17" t="s">
        <v>48</v>
      </c>
      <c r="D16" s="17" t="s">
        <v>62</v>
      </c>
      <c r="E16" s="17" t="s">
        <v>137</v>
      </c>
      <c r="F16" s="17" t="s">
        <v>60</v>
      </c>
      <c r="G16" s="17" t="s">
        <v>60</v>
      </c>
      <c r="H16" s="17" t="s">
        <v>60</v>
      </c>
      <c r="I16" s="17" t="s">
        <v>61</v>
      </c>
      <c r="J16" s="18" t="s">
        <v>138</v>
      </c>
      <c r="K16" s="23">
        <f>K17</f>
        <v>60389.2</v>
      </c>
    </row>
    <row r="17" spans="2:11" ht="22.5">
      <c r="B17" s="38" t="s">
        <v>8</v>
      </c>
      <c r="C17" s="17" t="s">
        <v>48</v>
      </c>
      <c r="D17" s="17" t="s">
        <v>62</v>
      </c>
      <c r="E17" s="17" t="s">
        <v>137</v>
      </c>
      <c r="F17" s="17" t="s">
        <v>63</v>
      </c>
      <c r="G17" s="17" t="s">
        <v>60</v>
      </c>
      <c r="H17" s="17" t="s">
        <v>60</v>
      </c>
      <c r="I17" s="17" t="s">
        <v>61</v>
      </c>
      <c r="J17" s="18" t="s">
        <v>138</v>
      </c>
      <c r="K17" s="23">
        <f>K18</f>
        <v>60389.2</v>
      </c>
    </row>
    <row r="18" spans="2:11" ht="22.5">
      <c r="B18" s="39" t="s">
        <v>9</v>
      </c>
      <c r="C18" s="17" t="s">
        <v>48</v>
      </c>
      <c r="D18" s="17" t="s">
        <v>62</v>
      </c>
      <c r="E18" s="17" t="s">
        <v>137</v>
      </c>
      <c r="F18" s="17" t="s">
        <v>63</v>
      </c>
      <c r="G18" s="17" t="s">
        <v>62</v>
      </c>
      <c r="H18" s="17" t="s">
        <v>60</v>
      </c>
      <c r="I18" s="17" t="s">
        <v>61</v>
      </c>
      <c r="J18" s="18" t="s">
        <v>7</v>
      </c>
      <c r="K18" s="23">
        <f>K19</f>
        <v>60389.2</v>
      </c>
    </row>
    <row r="19" spans="2:11" ht="45.75" thickBot="1">
      <c r="B19" s="39" t="s">
        <v>139</v>
      </c>
      <c r="C19" s="17" t="s">
        <v>143</v>
      </c>
      <c r="D19" s="17" t="s">
        <v>62</v>
      </c>
      <c r="E19" s="17" t="s">
        <v>137</v>
      </c>
      <c r="F19" s="17" t="s">
        <v>63</v>
      </c>
      <c r="G19" s="17" t="s">
        <v>62</v>
      </c>
      <c r="H19" s="17" t="s">
        <v>64</v>
      </c>
      <c r="I19" s="17" t="s">
        <v>61</v>
      </c>
      <c r="J19" s="18" t="s">
        <v>7</v>
      </c>
      <c r="K19" s="23">
        <v>60389.2</v>
      </c>
    </row>
    <row r="20" spans="2:11" ht="36.75" thickBot="1">
      <c r="B20" s="35" t="s">
        <v>10</v>
      </c>
      <c r="C20" s="19"/>
      <c r="D20" s="19"/>
      <c r="E20" s="19"/>
      <c r="F20" s="20"/>
      <c r="G20" s="20"/>
      <c r="H20" s="19"/>
      <c r="I20" s="19"/>
      <c r="J20" s="21"/>
      <c r="K20" s="22">
        <f>K11</f>
        <v>2200</v>
      </c>
    </row>
    <row r="21" spans="2:11" ht="26.25" thickBot="1">
      <c r="B21" s="40" t="s">
        <v>11</v>
      </c>
      <c r="C21" s="24"/>
      <c r="D21" s="24"/>
      <c r="E21" s="24"/>
      <c r="F21" s="25"/>
      <c r="G21" s="25"/>
      <c r="H21" s="24"/>
      <c r="I21" s="24"/>
      <c r="J21" s="26"/>
      <c r="K21" s="27">
        <f>K20</f>
        <v>2200</v>
      </c>
    </row>
    <row r="23" ht="12.75">
      <c r="B23" s="73"/>
    </row>
    <row r="24" ht="12.75">
      <c r="B24" s="73"/>
    </row>
  </sheetData>
  <sheetProtection/>
  <mergeCells count="5">
    <mergeCell ref="C9:J9"/>
    <mergeCell ref="C1:J1"/>
    <mergeCell ref="C2:K3"/>
    <mergeCell ref="B5:J5"/>
    <mergeCell ref="C8:J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Косинов</cp:lastModifiedBy>
  <cp:lastPrinted>2011-12-28T06:51:28Z</cp:lastPrinted>
  <dcterms:created xsi:type="dcterms:W3CDTF">2004-01-31T12:47:35Z</dcterms:created>
  <dcterms:modified xsi:type="dcterms:W3CDTF">2011-12-28T06:58:14Z</dcterms:modified>
  <cp:category/>
  <cp:version/>
  <cp:contentType/>
  <cp:contentStatus/>
</cp:coreProperties>
</file>