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Ведомственная" sheetId="49" r:id="rId1"/>
  </sheets>
  <calcPr calcId="124519"/>
</workbook>
</file>

<file path=xl/calcChain.xml><?xml version="1.0" encoding="utf-8"?>
<calcChain xmlns="http://schemas.openxmlformats.org/spreadsheetml/2006/main">
  <c r="I154" i="49"/>
  <c r="I155"/>
  <c r="I121"/>
  <c r="I122"/>
  <c r="I123"/>
  <c r="I156"/>
  <c r="I96"/>
  <c r="I73"/>
  <c r="H92"/>
  <c r="G95"/>
  <c r="G92" s="1"/>
  <c r="G91" s="1"/>
  <c r="I67"/>
  <c r="I48"/>
  <c r="I47" s="1"/>
  <c r="I46"/>
  <c r="I45" s="1"/>
  <c r="H45"/>
  <c r="G45"/>
  <c r="H44"/>
  <c r="G44"/>
  <c r="I182"/>
  <c r="H181"/>
  <c r="G181"/>
  <c r="H180"/>
  <c r="H179" s="1"/>
  <c r="H178" s="1"/>
  <c r="G180"/>
  <c r="I177"/>
  <c r="I176" s="1"/>
  <c r="H176"/>
  <c r="G176"/>
  <c r="H175"/>
  <c r="H174" s="1"/>
  <c r="H173" s="1"/>
  <c r="G175"/>
  <c r="G174" s="1"/>
  <c r="G173" s="1"/>
  <c r="H116"/>
  <c r="I104"/>
  <c r="H86"/>
  <c r="I84"/>
  <c r="I83" s="1"/>
  <c r="H83"/>
  <c r="H55"/>
  <c r="H54" s="1"/>
  <c r="I33"/>
  <c r="I172"/>
  <c r="I171" s="1"/>
  <c r="H171"/>
  <c r="I169"/>
  <c r="I168" s="1"/>
  <c r="H168"/>
  <c r="I165"/>
  <c r="I164" s="1"/>
  <c r="H164"/>
  <c r="I160"/>
  <c r="I153"/>
  <c r="I152" s="1"/>
  <c r="H152"/>
  <c r="I145"/>
  <c r="H144"/>
  <c r="I142"/>
  <c r="I141" s="1"/>
  <c r="I140" s="1"/>
  <c r="H141"/>
  <c r="I139"/>
  <c r="I138" s="1"/>
  <c r="H138"/>
  <c r="I136"/>
  <c r="I135" s="1"/>
  <c r="I134" s="1"/>
  <c r="H135"/>
  <c r="I131"/>
  <c r="I126"/>
  <c r="I125" s="1"/>
  <c r="H125"/>
  <c r="I120"/>
  <c r="H119"/>
  <c r="I117"/>
  <c r="I116" s="1"/>
  <c r="I114"/>
  <c r="H113"/>
  <c r="I111"/>
  <c r="I107"/>
  <c r="H106"/>
  <c r="H103"/>
  <c r="I99"/>
  <c r="I98" s="1"/>
  <c r="H98"/>
  <c r="I94"/>
  <c r="I90"/>
  <c r="I87"/>
  <c r="I86" s="1"/>
  <c r="I78"/>
  <c r="I77" s="1"/>
  <c r="H77"/>
  <c r="H75"/>
  <c r="I70"/>
  <c r="I69" s="1"/>
  <c r="H69"/>
  <c r="I62"/>
  <c r="I59"/>
  <c r="I56"/>
  <c r="I55" s="1"/>
  <c r="I52"/>
  <c r="I51" s="1"/>
  <c r="H42"/>
  <c r="I167" l="1"/>
  <c r="I44"/>
  <c r="I181"/>
  <c r="I175"/>
  <c r="I174" s="1"/>
  <c r="I173" s="1"/>
  <c r="I180"/>
  <c r="G179"/>
  <c r="I179" s="1"/>
  <c r="G77"/>
  <c r="G51"/>
  <c r="G171"/>
  <c r="G168"/>
  <c r="G167" s="1"/>
  <c r="G164"/>
  <c r="G158"/>
  <c r="G157" s="1"/>
  <c r="G152"/>
  <c r="G144"/>
  <c r="I144" s="1"/>
  <c r="G141"/>
  <c r="G138"/>
  <c r="G135"/>
  <c r="G69"/>
  <c r="G125"/>
  <c r="G119"/>
  <c r="I119" s="1"/>
  <c r="G116"/>
  <c r="G113"/>
  <c r="G106"/>
  <c r="G103"/>
  <c r="I103" s="1"/>
  <c r="I102" s="1"/>
  <c r="G98"/>
  <c r="G86"/>
  <c r="G83"/>
  <c r="G42"/>
  <c r="I40"/>
  <c r="I39" s="1"/>
  <c r="H39"/>
  <c r="I38"/>
  <c r="I37" s="1"/>
  <c r="G37"/>
  <c r="H37"/>
  <c r="I36"/>
  <c r="I35" s="1"/>
  <c r="G16"/>
  <c r="H16"/>
  <c r="G12"/>
  <c r="H21"/>
  <c r="G21"/>
  <c r="I22"/>
  <c r="I21" s="1"/>
  <c r="I24"/>
  <c r="I23" s="1"/>
  <c r="I20"/>
  <c r="I19" s="1"/>
  <c r="I17"/>
  <c r="I15" s="1"/>
  <c r="I13"/>
  <c r="I12" s="1"/>
  <c r="I11" s="1"/>
  <c r="I10" s="1"/>
  <c r="I170"/>
  <c r="I163"/>
  <c r="I162" s="1"/>
  <c r="I159"/>
  <c r="I158"/>
  <c r="I157" s="1"/>
  <c r="I151"/>
  <c r="I150" s="1"/>
  <c r="I137"/>
  <c r="I130"/>
  <c r="I129" s="1"/>
  <c r="I128" s="1"/>
  <c r="I124"/>
  <c r="I115"/>
  <c r="I112"/>
  <c r="I110"/>
  <c r="I109"/>
  <c r="I105"/>
  <c r="I97"/>
  <c r="I93"/>
  <c r="I92" s="1"/>
  <c r="I89"/>
  <c r="I88"/>
  <c r="I85"/>
  <c r="I82"/>
  <c r="I76"/>
  <c r="I75" s="1"/>
  <c r="I74" s="1"/>
  <c r="I66"/>
  <c r="I61"/>
  <c r="I60"/>
  <c r="I58"/>
  <c r="I57" s="1"/>
  <c r="I54"/>
  <c r="I50"/>
  <c r="I49" s="1"/>
  <c r="G170"/>
  <c r="G163"/>
  <c r="G162" s="1"/>
  <c r="G151"/>
  <c r="G143"/>
  <c r="G140"/>
  <c r="G137"/>
  <c r="G134"/>
  <c r="G130"/>
  <c r="G129" s="1"/>
  <c r="G128" s="1"/>
  <c r="G124"/>
  <c r="G118"/>
  <c r="G115"/>
  <c r="G112"/>
  <c r="G110"/>
  <c r="G109"/>
  <c r="G105"/>
  <c r="G102"/>
  <c r="G89"/>
  <c r="G88"/>
  <c r="G85"/>
  <c r="G82"/>
  <c r="G76"/>
  <c r="G75" s="1"/>
  <c r="G74" s="1"/>
  <c r="G61"/>
  <c r="G60"/>
  <c r="G58"/>
  <c r="G57" s="1"/>
  <c r="G54"/>
  <c r="G50"/>
  <c r="G49" s="1"/>
  <c r="G41"/>
  <c r="G35"/>
  <c r="G32"/>
  <c r="G19"/>
  <c r="H170"/>
  <c r="H167"/>
  <c r="H163"/>
  <c r="H162" s="1"/>
  <c r="H159"/>
  <c r="H158"/>
  <c r="H157" s="1"/>
  <c r="H151"/>
  <c r="H150" s="1"/>
  <c r="H143"/>
  <c r="H140"/>
  <c r="H137"/>
  <c r="H134"/>
  <c r="H130"/>
  <c r="H129" s="1"/>
  <c r="H128" s="1"/>
  <c r="H124"/>
  <c r="H118"/>
  <c r="H115"/>
  <c r="H112"/>
  <c r="H110"/>
  <c r="H109"/>
  <c r="H105"/>
  <c r="H102"/>
  <c r="H97"/>
  <c r="H89"/>
  <c r="H88"/>
  <c r="H85"/>
  <c r="H82"/>
  <c r="H74"/>
  <c r="H68"/>
  <c r="H61"/>
  <c r="H60"/>
  <c r="H58"/>
  <c r="H57" s="1"/>
  <c r="H41"/>
  <c r="H35"/>
  <c r="H32"/>
  <c r="H31"/>
  <c r="H19"/>
  <c r="H15"/>
  <c r="H12"/>
  <c r="H11" s="1"/>
  <c r="H10" s="1"/>
  <c r="G101" l="1"/>
  <c r="H101"/>
  <c r="I101"/>
  <c r="H108"/>
  <c r="G132"/>
  <c r="H132"/>
  <c r="H127" s="1"/>
  <c r="H133"/>
  <c r="G127"/>
  <c r="G81"/>
  <c r="G108"/>
  <c r="I108"/>
  <c r="I81"/>
  <c r="I91"/>
  <c r="H81"/>
  <c r="H53"/>
  <c r="I53"/>
  <c r="G149"/>
  <c r="G166"/>
  <c r="I166"/>
  <c r="I161" s="1"/>
  <c r="H166"/>
  <c r="H161" s="1"/>
  <c r="I100"/>
  <c r="H100"/>
  <c r="G100"/>
  <c r="H91"/>
  <c r="H67"/>
  <c r="H66" s="1"/>
  <c r="G178"/>
  <c r="I178" s="1"/>
  <c r="I118"/>
  <c r="I31"/>
  <c r="I32"/>
  <c r="I143"/>
  <c r="H34"/>
  <c r="H30" s="1"/>
  <c r="I16"/>
  <c r="I18"/>
  <c r="I14" s="1"/>
  <c r="G34"/>
  <c r="G30" s="1"/>
  <c r="H149"/>
  <c r="I149"/>
  <c r="G18"/>
  <c r="H18"/>
  <c r="G15"/>
  <c r="I80" l="1"/>
  <c r="I133"/>
  <c r="I132"/>
  <c r="I127" s="1"/>
  <c r="H80"/>
  <c r="I79"/>
  <c r="G79"/>
  <c r="H79"/>
  <c r="G14"/>
  <c r="H14"/>
  <c r="H9" s="1"/>
  <c r="H8" s="1"/>
  <c r="I34"/>
  <c r="G29"/>
  <c r="H29"/>
  <c r="H28" l="1"/>
  <c r="H7" s="1"/>
  <c r="H183" s="1"/>
  <c r="G28"/>
  <c r="I30"/>
  <c r="I29" s="1"/>
  <c r="I28" s="1"/>
  <c r="G10"/>
  <c r="G9" s="1"/>
  <c r="I9" s="1"/>
  <c r="I8" s="1"/>
  <c r="I7" l="1"/>
  <c r="I183" s="1"/>
  <c r="G8"/>
  <c r="G7" s="1"/>
  <c r="G183" s="1"/>
</calcChain>
</file>

<file path=xl/sharedStrings.xml><?xml version="1.0" encoding="utf-8"?>
<sst xmlns="http://schemas.openxmlformats.org/spreadsheetml/2006/main" count="682" uniqueCount="254">
  <si>
    <t>0104</t>
  </si>
  <si>
    <t>0100</t>
  </si>
  <si>
    <t>№ п/п</t>
  </si>
  <si>
    <t>1.1.</t>
  </si>
  <si>
    <t>2.1.</t>
  </si>
  <si>
    <t>3.1.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</si>
  <si>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</si>
  <si>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</si>
  <si>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</si>
  <si>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</si>
  <si>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</si>
  <si>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</si>
  <si>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</si>
  <si>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</si>
  <si>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</si>
  <si>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</si>
  <si>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</si>
  <si>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</si>
  <si>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</si>
  <si>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</si>
  <si>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</si>
  <si>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</si>
  <si>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</si>
  <si>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</si>
  <si>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</si>
  <si>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</si>
  <si>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</si>
  <si>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</si>
  <si>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</si>
  <si>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</si>
  <si>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</si>
  <si>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</si>
  <si>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</si>
  <si>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</si>
  <si>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</si>
  <si>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</si>
  <si>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0503</t>
  </si>
  <si>
    <t>Приложение № 2</t>
  </si>
  <si>
    <t>1.3.</t>
  </si>
  <si>
    <t>СОДЕРЖАНИЕ И ОБЕСПЕЧЕНИЕ ДЕЯТЕЛЬНОСТИ МЕСТНОЙ АДМИНИСТРАЦИИ ПО РЕШЕНИЮ ВОПРОСОВ МЕСТНОГО ЗНАЧЕНИЯ</t>
  </si>
  <si>
    <t>ОХРАНА СЕМЬИ И ДЕТСТВА</t>
  </si>
  <si>
    <t>УСТАНОВКА, СОДЕРЖАНИЕ И РЕМОНТ ОГРАЖДЕНИЙ ГАЗОНОВ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</si>
  <si>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</si>
  <si>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</si>
  <si>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</si>
  <si>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</si>
  <si>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</si>
  <si>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</si>
  <si>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</si>
  <si>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</si>
  <si>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</si>
  <si>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</si>
  <si>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</si>
  <si>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</si>
  <si>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</si>
  <si>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</si>
  <si>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</si>
  <si>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</si>
  <si>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</si>
  <si>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 xml:space="preserve">КУЛЬТУРА, КИНЕМАТОГРАФИЯ </t>
  </si>
  <si>
    <t xml:space="preserve">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</si>
  <si>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</si>
  <si>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</si>
  <si>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</si>
  <si>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</si>
  <si>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</si>
  <si>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</si>
  <si>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</si>
  <si>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</si>
  <si>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</si>
  <si>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>870</t>
  </si>
  <si>
    <t>ОРГАНИЗАЦИОННО-ВОСПИТАТЕЛЬНАЯ РАБОТА С МОЛОДЕЖЬЮ</t>
  </si>
  <si>
    <t>Резервные средства</t>
  </si>
  <si>
    <t>850</t>
  </si>
  <si>
    <t>Уплата налогов, сборов и иных платежей</t>
  </si>
  <si>
    <t>ОБОРУДОВАНИЕ КОНТЕЙНЕРНЫХ ПЛОЩАДОК НА ДВОРОВЫХ ТЕРРИТОРИЯХ</t>
  </si>
  <si>
    <t>ОБУСТРОЙСТВО,СОДЕРЖАНИЕ  И УБОРКА ТЕРРИТОРИЙ СПОРТИВНЫХ ПЛОЩАДОК</t>
  </si>
  <si>
    <t>ОРГАНИЗАЦИЯ И ПРОВЕДЕНИЕ ДОСУГОВЫХ МЕРОПРИЯТИЙ ДЛЯ ЖИТЕЛЕЙ, ПРОЖИВАЮЩИХ НА ТЕРРИТОРИИ МУНИЦИПАЛЬНОГО ОБРАЗОВАНИЯ</t>
  </si>
  <si>
    <t>0705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</si>
  <si>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</si>
  <si>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</si>
  <si>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</si>
  <si>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</si>
  <si>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</si>
  <si>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</si>
  <si>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</si>
  <si>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</si>
  <si>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</si>
  <si>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</si>
  <si>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</si>
  <si>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</si>
  <si>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</si>
  <si>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</si>
  <si>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</si>
  <si>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</si>
  <si>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</si>
  <si>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</si>
  <si>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</si>
  <si>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</si>
  <si>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</si>
  <si>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</si>
  <si>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</si>
  <si>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</si>
  <si>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</si>
  <si>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</si>
  <si>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</si>
  <si>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</si>
  <si>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</si>
  <si>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</si>
  <si>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</si>
  <si>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</si>
  <si>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</si>
  <si>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1.3.2.</t>
  </si>
  <si>
    <t>1.3.3.</t>
  </si>
  <si>
    <t>1.3.4.</t>
  </si>
  <si>
    <t>2.1.1.</t>
  </si>
  <si>
    <t>3.1.1.</t>
  </si>
  <si>
    <t>4.1.1.</t>
  </si>
  <si>
    <t>4.1.2.</t>
  </si>
  <si>
    <t>4.2.2.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</si>
  <si>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</si>
  <si>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</si>
  <si>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</si>
  <si>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</si>
  <si>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</si>
  <si>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</si>
  <si>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</si>
  <si>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</si>
  <si>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</si>
  <si>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</si>
  <si>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</si>
  <si>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</si>
  <si>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</si>
  <si>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</si>
  <si>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</si>
  <si>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4.2.1.</t>
  </si>
  <si>
    <t>300</t>
  </si>
  <si>
    <t>200</t>
  </si>
  <si>
    <t>4.4.</t>
  </si>
  <si>
    <t>4.5.</t>
  </si>
  <si>
    <t>4.1.3.</t>
  </si>
  <si>
    <t>5.2.2.</t>
  </si>
  <si>
    <t>5.2.3.</t>
  </si>
  <si>
    <t>5.2.4.</t>
  </si>
  <si>
    <t>5.2.5.</t>
  </si>
  <si>
    <t>6.2.</t>
  </si>
  <si>
    <t>6.2.1.</t>
  </si>
  <si>
    <t>4.3.2.</t>
  </si>
  <si>
    <t>4.4.1.</t>
  </si>
  <si>
    <t>4.4.2.</t>
  </si>
  <si>
    <t>4.4.3</t>
  </si>
  <si>
    <t>4.6.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</si>
  <si>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</si>
  <si>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</si>
  <si>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</si>
  <si>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</si>
  <si>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</si>
  <si>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</si>
  <si>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Утверждено бюджетом, руб.</t>
  </si>
  <si>
    <t>Исполнено, руб.</t>
  </si>
  <si>
    <t>Неисполненые назначения, руб.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</si>
  <si>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</si>
  <si>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7.2.</t>
  </si>
  <si>
    <t>7.2.1.</t>
  </si>
  <si>
    <t>7.2.2.</t>
  </si>
  <si>
    <t xml:space="preserve">                   рубли</t>
  </si>
  <si>
    <t>851</t>
  </si>
  <si>
    <t>1.2.3.</t>
  </si>
  <si>
    <t>00200 00011</t>
  </si>
  <si>
    <t>00200 00021</t>
  </si>
  <si>
    <t>00200 00022</t>
  </si>
  <si>
    <t>09200 00440</t>
  </si>
  <si>
    <t>00200 00031</t>
  </si>
  <si>
    <t>00200 00032</t>
  </si>
  <si>
    <t>09200 G0100</t>
  </si>
  <si>
    <t>СОДЕРЖАНИЕ ГЛАВЫ МУНИЦИПАЛЬНОГО ОБРАЗОВАНИЯ</t>
  </si>
  <si>
    <t>1.1.4.</t>
  </si>
  <si>
    <t>00200 G0850</t>
  </si>
  <si>
    <t>07000 00060</t>
  </si>
  <si>
    <t>09000 00071</t>
  </si>
  <si>
    <t>ВЕДОМСТВЕННАЯ ЦЕЛЕВАЯ ПРОГРАММА МО "УЧАСТИЕ В РЕАЛИЗАЦИИ МЕР ПО  ПРОФИЛАКТИКЕ ДОРОЖНО-ТРАНСПОРТНОГО ТРАВМАТИЗМА НА ТЕРРИТОРИИ МУНИУЦИПАЛЬНОГО ОБРАЗОВАНИЯ"</t>
  </si>
  <si>
    <t>79500 00490</t>
  </si>
  <si>
    <t>79500 00520</t>
  </si>
  <si>
    <t>79500 00530</t>
  </si>
  <si>
    <t>21900 00080</t>
  </si>
  <si>
    <t>2.1.2.</t>
  </si>
  <si>
    <t>ПРОВЕДЕНИЕ ПОДГОТОВКИ И ОБУЧЕНИЯ НЕРАБОТАЮЩЕГО НАСЕЛЕНИЯ СПОСОБАМ ЗАЩИТЫ И ДЕЙСТВИЯМ В ЧРЕЗВЫЧАЙНЫХ СИТУАЦИЯХ,А ТАКЖЕ СПОСОБАМ ЗАЩИТЫ ОТ ОПАСНОСТЕЙ,ВОЗНИКАЮЩИХ ПРИ ВЕДЕНИИ ВОЕННЫХ ДЕЙСТВИЙ ИЛИ ВСЛЕДСТВИИ ЭТИХ ДЕЙСТВИЙ"</t>
  </si>
  <si>
    <t>21900 00090</t>
  </si>
  <si>
    <t>51000 00120</t>
  </si>
  <si>
    <t>60000 00130</t>
  </si>
  <si>
    <t>60000 00131</t>
  </si>
  <si>
    <t>РАСХОДЫ НА БЛАГОУСТРОЙСТВО ТЕРРИТОРИИ МУНИЦИПАЛЬНОГО ОБРАЗОВАНИЯ,СОФИНАНСИРУЕМЫЕ ЗА СЧЕТ СРЕДСТВ МЕСТНОГО БЮДЖЕТА</t>
  </si>
  <si>
    <t>60000 М1030</t>
  </si>
  <si>
    <t>60000 00132</t>
  </si>
  <si>
    <t>60000 00133</t>
  </si>
  <si>
    <t>60000 00140</t>
  </si>
  <si>
    <t>60000 00141</t>
  </si>
  <si>
    <t>60000 00142</t>
  </si>
  <si>
    <t>60000 00150</t>
  </si>
  <si>
    <t>60000 00151</t>
  </si>
  <si>
    <t>60000 00153</t>
  </si>
  <si>
    <t>Иные закупки товаров, работ и услуг для обеспечения государчственных (муниципальных) нужд</t>
  </si>
  <si>
    <t>60000 00160</t>
  </si>
  <si>
    <t>60000 00161</t>
  </si>
  <si>
    <t>60000 00162</t>
  </si>
  <si>
    <t>СОЗДАНИЕ ЗОН ОТДЫХА, В  Т.Ч.ОБУСТРОЙСТВО,СОДЕРЖАНИЕ  И УБОРКА ТЕРРИТОРИЙ ДЕТСКИХ ПЛОЩАДОК</t>
  </si>
  <si>
    <t>60000 00163</t>
  </si>
  <si>
    <t>иные закупки товаров,работ и услуг для обеспечения государственных (муниципальных) нужд</t>
  </si>
  <si>
    <t>60000 G3160</t>
  </si>
  <si>
    <t>42800 00180</t>
  </si>
  <si>
    <t>43100 00191</t>
  </si>
  <si>
    <t>ВЕДОМСТВЕННАЯ ЦЕЛЕВАЯ ПРОГРАММА МО"УЧАСТИЕ В ДЕЯТЕЛЬНОСТИ ПО ПРОФИЛАКТИКЕ ПРАВОНАРУШЕНИЙ В САНКТ-ПЕТЕРБУРГЕ В ФОРМАХ И ПОРЯДКЕ,УСТАНОВЛЕННЫХ ЗАКОНОДАТЕЛЬСТВОМ САНКТ-ПЕТЕРБУРГА"</t>
  </si>
  <si>
    <t>79500 00510</t>
  </si>
  <si>
    <t>ОРГАНИЗАЦИЯ И ПРОВЕДЕНИЕ МЕСТНЫХ,И УЧАСТИЕ В ОРГАНИЗАЦИИ И ПРОВЕДЕНИИ ГОРОДСКИХ ПРАЗДНИЧНЫХ И ИНЫХ ЗРЕЛИЩНЫХ МЕРОПРИЯТИЙ</t>
  </si>
  <si>
    <t>45000 00200</t>
  </si>
  <si>
    <t>6.1.2.</t>
  </si>
  <si>
    <t>ОРГАНИЗАЦИЯ И ПРОВЕДЕНИЕ МЕРОПРИЯТИЙ ПО СОХРАНЕНИЮ И РАЗВИТИЮ МЕСТНЫХ ТРАДИЦИЙ И ОБРЯДОВ</t>
  </si>
  <si>
    <t>45000 00210</t>
  </si>
  <si>
    <t>45000 00560</t>
  </si>
  <si>
    <t>50500 00230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</si>
  <si>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</si>
  <si>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</si>
  <si>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51100 G0870</t>
  </si>
  <si>
    <t>320</t>
  </si>
  <si>
    <t>ОБЕСПЕЧЕНИЕ УСЛОВИЙ ДЛЯ РАЗВИТИЯ НА ТЕРРИТОРИИ МУНИЦИПАЛЬНОГО ОБРАЗОВАНИЯ ФИЗИЧЕСКОЙ КУЛЬТУРЫ И МАССОВОГО СПОРТА,ОРГАНИЗАЦИЯ И ПРОВЕДЕНИЕ ОФИЦИАЛЬНЫХ ФИЗКУЛЬТУРНЫХ МЕРОПРИЯТИЙ,ФИЗКУЛЬТУРНО-ОЗДОРОВИТЕЛЬНЫХ МЕРОПРИЯТИЙ И СПОРТИВНЫХ МЕРОПРИЯТИЙ МУНИЦИПАЛЬНОГО ОБРАЗОВАНИЯ</t>
  </si>
  <si>
    <t>51200 00240</t>
  </si>
  <si>
    <t>45700 00250</t>
  </si>
  <si>
    <t>УЧРЕЖДЕНИЕ ПЕЧАТНОГО СМИ ДЛЯ ОПУБЛИКОВАНИЯ МПА,ОБСУЖДЕНИЯ ПРОЕКТОВ МПА ПО ВОПРОСАМ МЕСТНОГО ЗНАЧЕНИЯ,ДОВЕДЕНИЯ ДО СВЕДЕНИЯ ЖИТЕЛЕЙ МО ОФИЦИАЛЬНОЙ ИНФОРМАЦИИ О СОЦИАЛЬНО-ЭКОНОМИЧЕСКОМ И КУЛЬТУРНОМ РАЗВИТИИ МО,О РАЗВИТИИ ЕГО ОБЩЕСТВЕННОЙ ИНФРАСТРУКТУРЫ И ИНОЙ ОФИЦИАЛЬНОЙ ИНФОРМАЦИИ</t>
  </si>
  <si>
    <t>Исполнение бюджета МО Аптекарский остров за 2017 год по расходам</t>
  </si>
  <si>
    <t>Уплата иных платежей</t>
  </si>
  <si>
    <t>853</t>
  </si>
  <si>
    <t>Участие в орг-ии и финанс-ии времен.труд-ва н/летних в возрасте от 14 до 18 лет в свободное от учебы время,безраб.граждан,испытыв-х трудности в поисках работы,безраб.граждан в возрасте от 18 до 20 лет,имеющих среднее проф.образов.и ищущих работу впервые</t>
  </si>
  <si>
    <t>Закупка товаров,работ и услуг для государственных (муниципальных) нужд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</si>
  <si>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СИТУАЦИЙ,А ТАКЖЕ СОДЕЙСТВИЕ В ИНФОРМИРОВАНИИ НАСЕЛЕНИЯ ОБ УГРОЗЕ ВОЗНИКНОВЕНИЯ ИЛИ О ВОЗНИКНОВЕНИИ ЧРЕЗВЫЧАЙНОЙ СИТУАЦИИ"</t>
  </si>
  <si>
    <t>60000 S1030</t>
  </si>
  <si>
    <t>УЧАСТИЕ В ПРЕДЕЛАХ СВОЕЙ КОМПЕТЕНЦИИ  В ОБЕСПЕЧЕНИИ ЧИСТОТЫ И ПОРЯДКА НА ТЕРРИТОРИИ МО,ВКЛЮЧАЯ ЛИКВИДАЦИЮ НЕСАНКЦИОНИРОВАННЫХ СВАЛОК БЫТОВЫХ ОТХОДОВ,МУСОРА И УБОРКУ ТЕРРИТОРИЙ,ТУПИКОВ И ПРОЕЗДОВ,НЕ ВКЛЮЧЕННЫХ В АДРЕСНЫЕ ПРОГРАММЫ,УТВЕРЖДЕННЫЕ ИСПОЛНИТЕЛЬНЫМИ ОРГАНАМИ ГОСУДАРСТВЕННОЙ ВЛАСТИ САНКТ-ПЕТЕРБУРГА</t>
  </si>
  <si>
    <t>Уплата налога на имущество организаций и земельного налога</t>
  </si>
  <si>
    <t>ОЗЕЛЕНЕНИЕ ТЕРРИТОРИЙ ЗЕЛЕНЫХ НАСАЖДЕНИЙ ОБЩЕГО ПОЛЬЗОВАНИЯ МЕСТНОГО ЗНАЧЕНИЯ,В ТОМ ЧИСЛЕ ОРГАНИЗАЦИИ РАБОТ ПО КОМПЕНСАЦИОННОМУ ОЗЕЛЕНЕНИЮ,ОСУЩЕСТВЛЯЕМОМУ В СООТВЕТСТВИИ С ЗАКОНОМ САНКТ-ПЕТЕРБУРГА,СОДЕРЖАНИЮ,ВКЛЮЧАЯ УБОРКУ,ТЕРРИТОРИЙ ЗНОП МЕСТНОГО ЗНАЧЕНИЯ,В ТОМ ЧИСЛЕ РАСПОЛОЖЕННЫХ НА НИХ ЭЛЕМЕНТОВ БЛАГОУСТРОЙСТВА,РЕМОНТУ ОБЪЕКТОВ ЗЕЛЕНЫХ НАСАЖДЕНИЙ И ЗАЩИТЕ ЗЕЛЕНЫХ НАСАЖДЕНИЙ В ГРАНИЦАХ УКАЗАННЫХ ТЕРРИТОРИЙ.</t>
  </si>
  <si>
    <t>ОРГАНИЗАЦИЯ САНИТАРНЫХ РУБОК,А ТАКЖЕ  УДАЛЕНИЕ АВАРИЙНЫХ, БОЛЬНЫХ ДЕРЕВЬЕВ И КУСТАРНИКОВ В ОТНОШЕНИИ ЗЕЛЕНЫХ НАСАЖДЕНИЙ ОБЩЕГО ПОЛЬЗОВАНИЯ МЕСТНОГО ЗНАЧЕНИЯ</t>
  </si>
  <si>
    <t>0709</t>
  </si>
  <si>
    <t>ВЕДОМСТВЕННАЯ ЦЕЛЕВАЯ ПРОГРАММА МО "УЧАСТИЕ В ПРОФИЛАКТИКЕ ТЕРРОРИЗМА И ЭКСТРЕМИЗМА,А ТАКЖЕ В МИНИМИЗАЦИИ И (ИЛИ) ЛИКВИДАЦИИ ПОСЛЕДСТВИЙ ИХ ПРОЯВЛЕНИЙ НА ТЕРРИТОРИИ МУНИЦИПАЛЬНОГО ОБРАЗОВАНИЯ В ФОРМЕ И ПОРЯДКЕ,УСТАНОВЛЕННЫХ ФЕДЕРАЛЬНЫМ ЗАКОНОДАТЕЛЬСТВОМ И ЗАКОНОДАТЕЛЬСТВОМ САНКТ-ПЕТЕРБУРГА"</t>
  </si>
  <si>
    <t>НАЗНАЧЕНИЕ,ВЫПЛАТА,ПЕРЕРАСЧЕТ ЕЖЕМЕСЯЧНОЙ ДОПЛАТЫ ЗА СТАЖ(ОБЩУЮ ПРОДОЛЖИТЕЛЬНОСТЬ)РАБОТЫ (СЛУЖБЫ)В ОРГАНАХ МЕСТНОГО САМОУПРАВЛЕНИЯ,МУНИЦИПАЛЬНЫХ ОРГАНОВ МУНИЦИПАЛЬНЫХ ОБРАЗОВАНИЙ К СТРАХОВОЙ ПЕНСИИ ПО СТАРОСТИ,СТРАХОВОЙ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ОБРАЗОВАНИЙ(ДАЛЕЕ ДОПЛАТА К ПЕНСИИ),А ТАКЖЕ ПРИОСТАНОВЛЕНИЕ,ВОЗОБНОВЛЕНИЕ,ПРЕКРАЩЕНИЕ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</si>
  <si>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</si>
  <si>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СОДЕРЖАНИЕ И ОБЕСПЕЧЕНИЕ ДЕЯТЕЛЬНОСТИ ПРЕДСТАВИТЕЛЬНОГО ОРГАНА МУНИЦИПАЛЬНОГО ОБРАЗОВАНИЯ</t>
  </si>
  <si>
    <t>СОДЕРЖАНИЕ ГЛАВА МЕСТНОЙ АДМИНИСТРАЦИИ</t>
  </si>
  <si>
    <t>РАСХОДЫ НА ВЫПОЛНЕНИЕ ОТДЕЛЬНОГО ГОСУДАРСТВЕННОГО ПОЛНОМОЧИЯ САНКТ-ПЕТЕРБУРГА ПО ОПРЕДЕЛЕНИЮ ДОЛЖНОСТНЫХ ЛИЦ,УПОЛНОМОЧЕННЫХ  СОСТАВЛЯТЬ ПРОТОКОЛЫ ОБ АДМИНИСТРАТИВНЫХ ПРАВОНАРУШЕНИЯХ, И СОСТАВЛЕНИЮ ПРОТОКОЛОВ ОБ АДМИНИСТРАТИВНЫХ ПРАВОНАРУШЕНИЯХ</t>
  </si>
  <si>
    <t>РАСХОДЫ НА ВЫПОЛНЕНИЕ ОТДЕЛЬНЫХ  ГОСУДАРСТВЕННЫХ ПОЛНОМОЧИЙ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</si>
  <si>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ВЫПОЛНЕНИЕ ОТДЕЛЬНОГО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</si>
  <si>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БЛАГОУСТРОЙСТВО ТЕРРИТОРИИ МУНИЦИПАЛЬНОГО ОБРАЗОВАНИЯ ЗА СЧЕТ СУБСИДИИ ИЗ БЮДЖЕТА САНКТ-ПЕТЕРБУРГА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</si>
  <si>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работников муниципальных учреждений,организация подготовки кадров для муниципальной службы в порядке,предусмотренном законодательством РФ об образовании и законодательством РФ о муниципальной службе</t>
  </si>
  <si>
    <t>ПРОВЕДЕНИЕ МЕРОПРИЯТИЙ ПО ВОЕННО-ПАТРИОТИЧЕСКОМУ ВОСПИТАНИЮ ГРАЖДАН</t>
  </si>
  <si>
    <t>ВЕДОМСТВЕННАЯ ЦЕЛЕВАЯ ПРОГРАММА МО" УЧАСТИЕ В УСТАНОВЛЕННОМ ПОРЯДКЕ В МЕРОПРИЯТИЯХ  ПО  ПРОФИЛАКТИКЕ НЕЗАКОННОГО ПОТРЕБЛЕНИЯ НАРКОТИЧЕСКИХ СРЕДСТВ И ПСИХОТРОПНЫХ ВЕЩЕСТВ,НОВЫХ ПОТЕНЦИАЛЬНО ОПАСНЫХ ПСИХОАКТИВНЫХ ВЕЩЕСТВ, НАРКОМАНИИ В САНКТ-ПЕТЕРБУРГЕ"</t>
  </si>
  <si>
    <t>ВЕДОМСТВЕННАЯ ЦЕЛЕВАЯ ПРОГРАММА МО"УЧАСТИЕ В УСТАНОВЛЕННОМ ПОРЯДКЕ В МЕРОПРИЯТИЯХ ПО ПРОФИЛАКТИКЕ НЕЗАКОННОГО ПОТРЕБЛЕНИЯ НАРКОТИЧЕСКИХ СРЕДСТВ И ПСИХОТРОПНЫХ ВЕЩЕСТВ,НОВЫХ ПОТЕНЦИАЛЬНО ОПАСНЫХ ПСИХОАКТИВНЫХ ВЕЩЕСТВ,НАРКОМАНИИ В САНКТ-ПЕТЕРБУРГЕ"</t>
  </si>
  <si>
    <t xml:space="preserve">к Решению Муниципального Совета муниципального образования муниципального округа Аптекарский остров от 03 мая 2018 года за № 4/1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</si>
</sst>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2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9"/>
      <name val="Calibri"/>
      <family val="2"/>
      <charset val="204"/>
    </font>
    <font>
      <sz val="14"/>
      <name val="Times New Roman"/>
      <family val="1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1" xfId="0" applyFont="1" applyBorder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horizontal="left" indent="2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9" fillId="0" borderId="0" xfId="0" applyFont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164" fontId="0" fillId="0" borderId="0" xfId="0" applyNumberFormat="1" applyFont="1"/>
    <xf numFmtId="49" fontId="3" fillId="0" borderId="1" xfId="0" applyNumberFormat="1" applyFont="1" applyBorder="1" applyAlignment="1">
      <alignment horizontal="left"/>
    </xf>
    <xf numFmtId="0" fontId="4" fillId="0" borderId="3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3" fillId="0" borderId="1" xfId="0" applyFont="1" applyFill="1" applyBorder="1"/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10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16" fontId="3" fillId="0" borderId="1" xfId="0" applyNumberFormat="1" applyFont="1" applyBorder="1"/>
    <xf numFmtId="0" fontId="11" fillId="0" borderId="0" xfId="0" applyFont="1" applyBorder="1" applyAlignment="1">
      <alignment vertical="center" wrapText="1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left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/>
    <xf numFmtId="1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workbookViewId="0">
      <selection activeCell="L9" sqref="L9"/>
    </sheetView>
  </sheetViews>
  <sheetFormatPr defaultColWidth="9.140625" defaultRowHeight="12.75"/>
  <cols>
    <col min="1" max="1" width="6.140625" style="13" customWidth="1"/>
    <col min="2" max="2" width="62.140625" style="13" customWidth="1"/>
    <col min="3" max="4" width="9.28515625" style="13" customWidth="1"/>
    <col min="5" max="5" width="14.42578125" style="13" customWidth="1"/>
    <col min="6" max="6" width="8.140625" style="13" customWidth="1"/>
    <col min="7" max="7" width="16.28515625" style="13" customWidth="1"/>
    <col min="8" max="8" width="15.42578125" style="13" customWidth="1"/>
    <col min="9" max="9" width="16" style="13" customWidth="1"/>
    <col min="10" max="16384" width="9.140625" style="13"/>
  </cols>
  <sheetData>
    <row r="1" spans="1:10" ht="12.75" customHeight="1">
      <c r="C1" s="58"/>
      <c r="D1" s="58"/>
      <c r="E1" s="58"/>
      <c r="F1" s="58"/>
      <c r="G1" s="58"/>
      <c r="H1" s="62" t="s">
        <v>37</v>
      </c>
      <c r="I1" s="62"/>
    </row>
    <row r="2" spans="1:10" ht="50.25" customHeight="1">
      <c r="C2" s="59"/>
      <c r="D2" s="59"/>
      <c r="E2" s="59"/>
      <c r="F2" s="59"/>
      <c r="G2" s="59"/>
      <c r="H2" s="60" t="s">
        <v>253</v>
      </c>
      <c r="I2" s="61"/>
    </row>
    <row r="3" spans="1:10" s="63" customFormat="1">
      <c r="B3" s="64" t="s">
        <v>228</v>
      </c>
      <c r="C3" s="64"/>
      <c r="D3" s="64"/>
      <c r="E3" s="64"/>
      <c r="F3" s="64"/>
      <c r="G3" s="64"/>
      <c r="H3" s="48"/>
      <c r="I3" s="48"/>
    </row>
    <row r="4" spans="1:10">
      <c r="G4"/>
      <c r="H4"/>
      <c r="I4" t="s">
        <v>165</v>
      </c>
    </row>
    <row r="5" spans="1:10" ht="39" customHeight="1">
      <c r="A5" s="14" t="s">
        <v>2</v>
      </c>
      <c r="B5" s="15" t="s">
        <v>15</v>
      </c>
      <c r="C5" s="10" t="s">
        <v>49</v>
      </c>
      <c r="D5" s="10" t="s">
        <v>32</v>
      </c>
      <c r="E5" s="10" t="s">
        <v>33</v>
      </c>
      <c r="F5" s="10" t="s">
        <v>34</v>
      </c>
      <c r="G5" s="49" t="s">
        <v>158</v>
      </c>
      <c r="H5" s="49" t="s">
        <v>159</v>
      </c>
      <c r="I5" s="49" t="s">
        <v>160</v>
      </c>
    </row>
    <row r="6" spans="1:10">
      <c r="A6" s="14"/>
      <c r="B6" s="15"/>
      <c r="C6" s="14"/>
      <c r="D6" s="37"/>
      <c r="E6" s="37"/>
      <c r="F6" s="37"/>
      <c r="G6" s="37"/>
      <c r="H6" s="37"/>
      <c r="I6" s="37"/>
    </row>
    <row r="7" spans="1:10" ht="45">
      <c r="A7" s="4"/>
      <c r="B7" s="9" t="s">
        <v>48</v>
      </c>
      <c r="C7" s="5"/>
      <c r="D7" s="3"/>
      <c r="E7" s="3"/>
      <c r="F7" s="54"/>
      <c r="G7" s="54">
        <f>G8+G28</f>
        <v>109217800</v>
      </c>
      <c r="H7" s="54">
        <f>H8+H28</f>
        <v>105782753.32000002</v>
      </c>
      <c r="I7" s="54">
        <f>I8+I28</f>
        <v>3435046.6799999978</v>
      </c>
      <c r="J7" s="16"/>
    </row>
    <row r="8" spans="1:10" ht="42.75">
      <c r="A8" s="38" t="s">
        <v>28</v>
      </c>
      <c r="B8" s="42" t="s">
        <v>46</v>
      </c>
      <c r="C8" s="5">
        <v>904</v>
      </c>
      <c r="D8" s="3"/>
      <c r="E8" s="3"/>
      <c r="F8" s="3"/>
      <c r="G8" s="50">
        <f>G9</f>
        <v>4771400</v>
      </c>
      <c r="H8" s="50">
        <f>H9</f>
        <v>4755178.82</v>
      </c>
      <c r="I8" s="50">
        <f>I9</f>
        <v>16221.179999999702</v>
      </c>
    </row>
    <row r="9" spans="1:10" ht="18.75">
      <c r="A9" s="38" t="s">
        <v>81</v>
      </c>
      <c r="B9" s="9" t="s">
        <v>16</v>
      </c>
      <c r="C9" s="5">
        <v>904</v>
      </c>
      <c r="D9" s="3" t="s">
        <v>1</v>
      </c>
      <c r="E9" s="3"/>
      <c r="F9" s="3"/>
      <c r="G9" s="50">
        <f>G10+G14</f>
        <v>4771400</v>
      </c>
      <c r="H9" s="50">
        <f>H10+H14</f>
        <v>4755178.82</v>
      </c>
      <c r="I9" s="50">
        <f>G9-H9</f>
        <v>16221.179999999702</v>
      </c>
    </row>
    <row r="10" spans="1:10" ht="38.25">
      <c r="A10" s="45" t="s">
        <v>3</v>
      </c>
      <c r="B10" s="22" t="s">
        <v>42</v>
      </c>
      <c r="C10" s="5">
        <v>904</v>
      </c>
      <c r="D10" s="23" t="s">
        <v>23</v>
      </c>
      <c r="E10" s="3"/>
      <c r="F10" s="3"/>
      <c r="G10" s="50">
        <f t="shared" ref="G10:I12" si="0">G11</f>
        <v>1235100</v>
      </c>
      <c r="H10" s="50">
        <f t="shared" si="0"/>
        <v>1234991.79</v>
      </c>
      <c r="I10" s="50">
        <f t="shared" si="0"/>
        <v>108.20999999996275</v>
      </c>
    </row>
    <row r="11" spans="1:10">
      <c r="A11" s="47" t="s">
        <v>106</v>
      </c>
      <c r="B11" s="7" t="s">
        <v>175</v>
      </c>
      <c r="C11" s="5">
        <v>904</v>
      </c>
      <c r="D11" s="23" t="s">
        <v>23</v>
      </c>
      <c r="E11" s="3" t="s">
        <v>168</v>
      </c>
      <c r="F11" s="3"/>
      <c r="G11" s="50">
        <v>1235100</v>
      </c>
      <c r="H11" s="50">
        <f t="shared" si="0"/>
        <v>1234991.79</v>
      </c>
      <c r="I11" s="50">
        <f t="shared" si="0"/>
        <v>108.20999999996275</v>
      </c>
    </row>
    <row r="12" spans="1:10" ht="63.75">
      <c r="A12" s="47"/>
      <c r="B12" s="7" t="s">
        <v>155</v>
      </c>
      <c r="C12" s="5">
        <v>904</v>
      </c>
      <c r="D12" s="23" t="s">
        <v>23</v>
      </c>
      <c r="E12" s="3" t="s">
        <v>168</v>
      </c>
      <c r="F12" s="3" t="s">
        <v>154</v>
      </c>
      <c r="G12" s="50">
        <f t="shared" si="0"/>
        <v>1235100</v>
      </c>
      <c r="H12" s="50">
        <f t="shared" si="0"/>
        <v>1234991.79</v>
      </c>
      <c r="I12" s="50">
        <f t="shared" si="0"/>
        <v>108.20999999996275</v>
      </c>
    </row>
    <row r="13" spans="1:10" ht="25.5">
      <c r="A13" s="47"/>
      <c r="B13" s="7" t="s">
        <v>89</v>
      </c>
      <c r="C13" s="5">
        <v>904</v>
      </c>
      <c r="D13" s="3" t="s">
        <v>23</v>
      </c>
      <c r="E13" s="3" t="s">
        <v>168</v>
      </c>
      <c r="F13" s="3" t="s">
        <v>88</v>
      </c>
      <c r="G13" s="50">
        <v>1235100</v>
      </c>
      <c r="H13" s="50">
        <v>1234991.79</v>
      </c>
      <c r="I13" s="50">
        <f>G13-H13</f>
        <v>108.20999999996275</v>
      </c>
    </row>
    <row r="14" spans="1:10" ht="51">
      <c r="A14" s="1" t="s">
        <v>14</v>
      </c>
      <c r="B14" s="7" t="s">
        <v>68</v>
      </c>
      <c r="C14" s="5">
        <v>904</v>
      </c>
      <c r="D14" s="23" t="s">
        <v>6</v>
      </c>
      <c r="E14" s="3"/>
      <c r="F14" s="3"/>
      <c r="G14" s="50">
        <f>G15+G18+G25</f>
        <v>3536300</v>
      </c>
      <c r="H14" s="50">
        <f>H15+H18+H25</f>
        <v>3520187.0300000003</v>
      </c>
      <c r="I14" s="50">
        <f>I15+I18</f>
        <v>16112.969999999856</v>
      </c>
    </row>
    <row r="15" spans="1:10" ht="25.5">
      <c r="A15" s="1" t="s">
        <v>107</v>
      </c>
      <c r="B15" s="7" t="s">
        <v>63</v>
      </c>
      <c r="C15" s="5">
        <v>904</v>
      </c>
      <c r="D15" s="23" t="s">
        <v>6</v>
      </c>
      <c r="E15" s="3" t="s">
        <v>169</v>
      </c>
      <c r="F15" s="3"/>
      <c r="G15" s="50">
        <f>G17</f>
        <v>109200</v>
      </c>
      <c r="H15" s="50">
        <f>H17</f>
        <v>93600</v>
      </c>
      <c r="I15" s="50">
        <f>I17</f>
        <v>15600</v>
      </c>
    </row>
    <row r="16" spans="1:10" ht="63.75">
      <c r="A16" s="1"/>
      <c r="B16" s="7" t="s">
        <v>155</v>
      </c>
      <c r="C16" s="5">
        <v>904</v>
      </c>
      <c r="D16" s="23" t="s">
        <v>6</v>
      </c>
      <c r="E16" s="3" t="s">
        <v>169</v>
      </c>
      <c r="F16" s="3" t="s">
        <v>154</v>
      </c>
      <c r="G16" s="50">
        <f>G17</f>
        <v>109200</v>
      </c>
      <c r="H16" s="50">
        <f>H17</f>
        <v>93600</v>
      </c>
      <c r="I16" s="50">
        <f>I17</f>
        <v>15600</v>
      </c>
    </row>
    <row r="17" spans="1:9" ht="25.5">
      <c r="A17" s="1"/>
      <c r="B17" s="7" t="s">
        <v>90</v>
      </c>
      <c r="C17" s="5">
        <v>904</v>
      </c>
      <c r="D17" s="23" t="s">
        <v>6</v>
      </c>
      <c r="E17" s="3" t="s">
        <v>169</v>
      </c>
      <c r="F17" s="3" t="s">
        <v>88</v>
      </c>
      <c r="G17" s="50">
        <v>109200</v>
      </c>
      <c r="H17" s="50">
        <v>93600</v>
      </c>
      <c r="I17" s="50">
        <f>G17-H17</f>
        <v>15600</v>
      </c>
    </row>
    <row r="18" spans="1:9" ht="38.25">
      <c r="A18" s="1" t="s">
        <v>108</v>
      </c>
      <c r="B18" s="24" t="s">
        <v>243</v>
      </c>
      <c r="C18" s="5">
        <v>904</v>
      </c>
      <c r="D18" s="23" t="s">
        <v>6</v>
      </c>
      <c r="E18" s="3" t="s">
        <v>170</v>
      </c>
      <c r="F18" s="3"/>
      <c r="G18" s="50">
        <f>G19+G21+G23</f>
        <v>3355100</v>
      </c>
      <c r="H18" s="50">
        <f>H19+H21+H23</f>
        <v>3354587.0300000003</v>
      </c>
      <c r="I18" s="50">
        <f>I19+I21+I23</f>
        <v>512.96999999985565</v>
      </c>
    </row>
    <row r="19" spans="1:9" ht="63.75">
      <c r="A19" s="1"/>
      <c r="B19" s="7" t="s">
        <v>155</v>
      </c>
      <c r="C19" s="5">
        <v>904</v>
      </c>
      <c r="D19" s="23" t="s">
        <v>6</v>
      </c>
      <c r="E19" s="3" t="s">
        <v>170</v>
      </c>
      <c r="F19" s="3" t="s">
        <v>154</v>
      </c>
      <c r="G19" s="50">
        <f>G20</f>
        <v>2454500</v>
      </c>
      <c r="H19" s="50">
        <f>H20</f>
        <v>2454386.9500000002</v>
      </c>
      <c r="I19" s="50">
        <f>I20</f>
        <v>113.04999999981374</v>
      </c>
    </row>
    <row r="20" spans="1:9" ht="25.5">
      <c r="A20" s="1"/>
      <c r="B20" s="7" t="s">
        <v>89</v>
      </c>
      <c r="C20" s="5">
        <v>904</v>
      </c>
      <c r="D20" s="23" t="s">
        <v>6</v>
      </c>
      <c r="E20" s="3" t="s">
        <v>170</v>
      </c>
      <c r="F20" s="3" t="s">
        <v>88</v>
      </c>
      <c r="G20" s="50">
        <v>2454500</v>
      </c>
      <c r="H20" s="50">
        <v>2454386.9500000002</v>
      </c>
      <c r="I20" s="50">
        <f>G20-H20</f>
        <v>113.04999999981374</v>
      </c>
    </row>
    <row r="21" spans="1:9" ht="25.5">
      <c r="A21" s="1"/>
      <c r="B21" s="7" t="s">
        <v>232</v>
      </c>
      <c r="C21" s="5">
        <v>904</v>
      </c>
      <c r="D21" s="23" t="s">
        <v>6</v>
      </c>
      <c r="E21" s="3" t="s">
        <v>170</v>
      </c>
      <c r="F21" s="3" t="s">
        <v>137</v>
      </c>
      <c r="G21" s="50">
        <f>G22</f>
        <v>899600</v>
      </c>
      <c r="H21" s="50">
        <f>H22</f>
        <v>899200.08</v>
      </c>
      <c r="I21" s="50">
        <f>I22</f>
        <v>399.92000000004191</v>
      </c>
    </row>
    <row r="22" spans="1:9" ht="25.5">
      <c r="A22" s="1"/>
      <c r="B22" s="7" t="s">
        <v>92</v>
      </c>
      <c r="C22" s="5">
        <v>904</v>
      </c>
      <c r="D22" s="23" t="s">
        <v>6</v>
      </c>
      <c r="E22" s="3" t="s">
        <v>170</v>
      </c>
      <c r="F22" s="3" t="s">
        <v>91</v>
      </c>
      <c r="G22" s="50">
        <v>899600</v>
      </c>
      <c r="H22" s="50">
        <v>899200.08</v>
      </c>
      <c r="I22" s="50">
        <f>G22-H22</f>
        <v>399.92000000004191</v>
      </c>
    </row>
    <row r="23" spans="1:9">
      <c r="A23" s="1"/>
      <c r="B23" s="7" t="s">
        <v>156</v>
      </c>
      <c r="C23" s="5">
        <v>904</v>
      </c>
      <c r="D23" s="23" t="s">
        <v>6</v>
      </c>
      <c r="E23" s="3" t="s">
        <v>170</v>
      </c>
      <c r="F23" s="3" t="s">
        <v>152</v>
      </c>
      <c r="G23" s="50">
        <v>1000</v>
      </c>
      <c r="H23" s="50">
        <v>1000</v>
      </c>
      <c r="I23" s="50">
        <f>I24</f>
        <v>0</v>
      </c>
    </row>
    <row r="24" spans="1:9">
      <c r="A24" s="1"/>
      <c r="B24" s="7" t="s">
        <v>229</v>
      </c>
      <c r="C24" s="5">
        <v>904</v>
      </c>
      <c r="D24" s="23" t="s">
        <v>6</v>
      </c>
      <c r="E24" s="3" t="s">
        <v>170</v>
      </c>
      <c r="F24" s="3" t="s">
        <v>230</v>
      </c>
      <c r="G24" s="50">
        <v>1000</v>
      </c>
      <c r="H24" s="50">
        <v>1000</v>
      </c>
      <c r="I24" s="50">
        <f>G24-H24</f>
        <v>0</v>
      </c>
    </row>
    <row r="25" spans="1:9" ht="38.25">
      <c r="A25" s="1" t="s">
        <v>167</v>
      </c>
      <c r="B25" s="7" t="s">
        <v>44</v>
      </c>
      <c r="C25" s="5">
        <v>961</v>
      </c>
      <c r="D25" s="3" t="s">
        <v>6</v>
      </c>
      <c r="E25" s="3" t="s">
        <v>171</v>
      </c>
      <c r="F25" s="3"/>
      <c r="G25" s="50">
        <v>72000</v>
      </c>
      <c r="H25" s="50">
        <v>72000</v>
      </c>
      <c r="I25" s="50">
        <v>0</v>
      </c>
    </row>
    <row r="26" spans="1:9">
      <c r="A26" s="1"/>
      <c r="B26" s="7" t="s">
        <v>153</v>
      </c>
      <c r="C26" s="5">
        <v>961</v>
      </c>
      <c r="D26" s="3" t="s">
        <v>6</v>
      </c>
      <c r="E26" s="3" t="s">
        <v>171</v>
      </c>
      <c r="F26" s="3" t="s">
        <v>152</v>
      </c>
      <c r="G26" s="50">
        <v>72000</v>
      </c>
      <c r="H26" s="50">
        <v>72000</v>
      </c>
      <c r="I26" s="50">
        <v>0</v>
      </c>
    </row>
    <row r="27" spans="1:9">
      <c r="A27" s="1"/>
      <c r="B27" s="7" t="s">
        <v>74</v>
      </c>
      <c r="C27" s="5">
        <v>961</v>
      </c>
      <c r="D27" s="3" t="s">
        <v>6</v>
      </c>
      <c r="E27" s="3" t="s">
        <v>171</v>
      </c>
      <c r="F27" s="3" t="s">
        <v>73</v>
      </c>
      <c r="G27" s="50">
        <v>72000</v>
      </c>
      <c r="H27" s="50">
        <v>72000</v>
      </c>
      <c r="I27" s="50">
        <v>0</v>
      </c>
    </row>
    <row r="28" spans="1:9" ht="48.75" customHeight="1">
      <c r="A28" s="38" t="s">
        <v>29</v>
      </c>
      <c r="B28" s="9" t="s">
        <v>35</v>
      </c>
      <c r="C28" s="5">
        <v>961</v>
      </c>
      <c r="D28" s="23"/>
      <c r="E28" s="17"/>
      <c r="F28" s="17"/>
      <c r="G28" s="50">
        <f>G29+G66+G74+G79+G127+G149+G161+G173+G178</f>
        <v>104446400</v>
      </c>
      <c r="H28" s="50">
        <f>H29+H66+H74+H79+H127+H149+H161+H173+H178</f>
        <v>101027574.50000001</v>
      </c>
      <c r="I28" s="50">
        <f>I29+I66+I74+I79+I127+I149+I161+I173+I178</f>
        <v>3418825.4999999981</v>
      </c>
    </row>
    <row r="29" spans="1:9" ht="18.75">
      <c r="A29" s="38" t="s">
        <v>81</v>
      </c>
      <c r="B29" s="9" t="s">
        <v>16</v>
      </c>
      <c r="C29" s="5">
        <v>961</v>
      </c>
      <c r="D29" s="3" t="s">
        <v>1</v>
      </c>
      <c r="E29" s="3"/>
      <c r="F29" s="3"/>
      <c r="G29" s="50">
        <f>G30+G49+G53</f>
        <v>25005700</v>
      </c>
      <c r="H29" s="50">
        <f>H30+H49+H53</f>
        <v>23285298.200000003</v>
      </c>
      <c r="I29" s="50">
        <f>I30+I49+I53</f>
        <v>1720401.799999997</v>
      </c>
    </row>
    <row r="30" spans="1:9" ht="54.6" customHeight="1">
      <c r="A30" s="2" t="s">
        <v>3</v>
      </c>
      <c r="B30" s="7" t="s">
        <v>45</v>
      </c>
      <c r="C30" s="5">
        <v>961</v>
      </c>
      <c r="D30" s="23" t="s">
        <v>0</v>
      </c>
      <c r="E30" s="3"/>
      <c r="F30" s="3"/>
      <c r="G30" s="50">
        <f>G31+G34+G41+G44</f>
        <v>23306700</v>
      </c>
      <c r="H30" s="50">
        <f>H31+H34+H41+H44</f>
        <v>23086758.200000003</v>
      </c>
      <c r="I30" s="50">
        <f>G30-H30</f>
        <v>219941.79999999702</v>
      </c>
    </row>
    <row r="31" spans="1:9">
      <c r="A31" s="2" t="s">
        <v>106</v>
      </c>
      <c r="B31" s="7" t="s">
        <v>244</v>
      </c>
      <c r="C31" s="5">
        <v>961</v>
      </c>
      <c r="D31" s="3" t="s">
        <v>0</v>
      </c>
      <c r="E31" s="3" t="s">
        <v>172</v>
      </c>
      <c r="F31" s="3"/>
      <c r="G31" s="50">
        <v>1213900</v>
      </c>
      <c r="H31" s="50">
        <f>H33</f>
        <v>1212532.43</v>
      </c>
      <c r="I31" s="50">
        <f>G31-H31</f>
        <v>1367.5700000000652</v>
      </c>
    </row>
    <row r="32" spans="1:9" ht="63.75">
      <c r="A32" s="2"/>
      <c r="B32" s="7" t="s">
        <v>155</v>
      </c>
      <c r="C32" s="5">
        <v>961</v>
      </c>
      <c r="D32" s="3" t="s">
        <v>0</v>
      </c>
      <c r="E32" s="3" t="s">
        <v>172</v>
      </c>
      <c r="F32" s="3" t="s">
        <v>154</v>
      </c>
      <c r="G32" s="50">
        <f>G33</f>
        <v>1213900</v>
      </c>
      <c r="H32" s="50">
        <f>H33</f>
        <v>1212532.43</v>
      </c>
      <c r="I32" s="50">
        <f>G32-H32</f>
        <v>1367.5700000000652</v>
      </c>
    </row>
    <row r="33" spans="1:9" ht="25.5">
      <c r="A33" s="2"/>
      <c r="B33" s="7" t="s">
        <v>89</v>
      </c>
      <c r="C33" s="5">
        <v>961</v>
      </c>
      <c r="D33" s="3" t="s">
        <v>0</v>
      </c>
      <c r="E33" s="3" t="s">
        <v>172</v>
      </c>
      <c r="F33" s="3" t="s">
        <v>88</v>
      </c>
      <c r="G33" s="50">
        <v>1213900</v>
      </c>
      <c r="H33" s="50">
        <v>1212532.43</v>
      </c>
      <c r="I33" s="50">
        <f>G33-H33</f>
        <v>1367.5700000000652</v>
      </c>
    </row>
    <row r="34" spans="1:9" ht="38.25">
      <c r="A34" s="2" t="s">
        <v>110</v>
      </c>
      <c r="B34" s="7" t="s">
        <v>39</v>
      </c>
      <c r="C34" s="5">
        <v>961</v>
      </c>
      <c r="D34" s="23" t="s">
        <v>0</v>
      </c>
      <c r="E34" s="3" t="s">
        <v>173</v>
      </c>
      <c r="F34" s="3"/>
      <c r="G34" s="50">
        <f>G35+G37+G39</f>
        <v>20543200</v>
      </c>
      <c r="H34" s="50">
        <f>H35+H37+H39</f>
        <v>20360263.420000002</v>
      </c>
      <c r="I34" s="50">
        <f>G34-H34</f>
        <v>182936.57999999821</v>
      </c>
    </row>
    <row r="35" spans="1:9" ht="63.75">
      <c r="A35" s="2"/>
      <c r="B35" s="7" t="s">
        <v>155</v>
      </c>
      <c r="C35" s="5">
        <v>961</v>
      </c>
      <c r="D35" s="23" t="s">
        <v>0</v>
      </c>
      <c r="E35" s="3" t="s">
        <v>173</v>
      </c>
      <c r="F35" s="3" t="s">
        <v>154</v>
      </c>
      <c r="G35" s="50">
        <f>G36</f>
        <v>18378200</v>
      </c>
      <c r="H35" s="50">
        <f>H36</f>
        <v>18262590.390000001</v>
      </c>
      <c r="I35" s="50">
        <f>I36</f>
        <v>115609.6099999994</v>
      </c>
    </row>
    <row r="36" spans="1:9" ht="25.5" customHeight="1">
      <c r="A36" s="2"/>
      <c r="B36" s="7" t="s">
        <v>89</v>
      </c>
      <c r="C36" s="5">
        <v>961</v>
      </c>
      <c r="D36" s="23" t="s">
        <v>0</v>
      </c>
      <c r="E36" s="3" t="s">
        <v>173</v>
      </c>
      <c r="F36" s="3" t="s">
        <v>88</v>
      </c>
      <c r="G36" s="50">
        <v>18378200</v>
      </c>
      <c r="H36" s="50">
        <v>18262590.390000001</v>
      </c>
      <c r="I36" s="50">
        <f>G36-H36</f>
        <v>115609.6099999994</v>
      </c>
    </row>
    <row r="37" spans="1:9" ht="25.5" customHeight="1">
      <c r="A37" s="2"/>
      <c r="B37" s="7" t="s">
        <v>232</v>
      </c>
      <c r="C37" s="5">
        <v>961</v>
      </c>
      <c r="D37" s="23" t="s">
        <v>0</v>
      </c>
      <c r="E37" s="3" t="s">
        <v>173</v>
      </c>
      <c r="F37" s="3" t="s">
        <v>137</v>
      </c>
      <c r="G37" s="50">
        <f>G38</f>
        <v>2147000</v>
      </c>
      <c r="H37" s="50">
        <f>H38</f>
        <v>2083010.52</v>
      </c>
      <c r="I37" s="50">
        <f>I38</f>
        <v>63989.479999999981</v>
      </c>
    </row>
    <row r="38" spans="1:9" ht="25.5">
      <c r="A38" s="2"/>
      <c r="B38" s="7" t="s">
        <v>92</v>
      </c>
      <c r="C38" s="5">
        <v>961</v>
      </c>
      <c r="D38" s="23" t="s">
        <v>0</v>
      </c>
      <c r="E38" s="3" t="s">
        <v>173</v>
      </c>
      <c r="F38" s="3" t="s">
        <v>91</v>
      </c>
      <c r="G38" s="50">
        <v>2147000</v>
      </c>
      <c r="H38" s="50">
        <v>2083010.52</v>
      </c>
      <c r="I38" s="50">
        <f>G38-H38</f>
        <v>63989.479999999981</v>
      </c>
    </row>
    <row r="39" spans="1:9">
      <c r="A39" s="2"/>
      <c r="B39" s="7" t="s">
        <v>156</v>
      </c>
      <c r="C39" s="5">
        <v>961</v>
      </c>
      <c r="D39" s="23" t="s">
        <v>0</v>
      </c>
      <c r="E39" s="3" t="s">
        <v>173</v>
      </c>
      <c r="F39" s="3" t="s">
        <v>152</v>
      </c>
      <c r="G39" s="50">
        <v>18000</v>
      </c>
      <c r="H39" s="50">
        <f>H40</f>
        <v>14662.51</v>
      </c>
      <c r="I39" s="50">
        <f>I40</f>
        <v>3337.49</v>
      </c>
    </row>
    <row r="40" spans="1:9">
      <c r="A40" s="2"/>
      <c r="B40" s="7" t="s">
        <v>74</v>
      </c>
      <c r="C40" s="5">
        <v>961</v>
      </c>
      <c r="D40" s="3" t="s">
        <v>0</v>
      </c>
      <c r="E40" s="3" t="s">
        <v>173</v>
      </c>
      <c r="F40" s="3" t="s">
        <v>73</v>
      </c>
      <c r="G40" s="50">
        <v>18000</v>
      </c>
      <c r="H40" s="50">
        <v>14662.51</v>
      </c>
      <c r="I40" s="50">
        <f>G40-H40</f>
        <v>3337.49</v>
      </c>
    </row>
    <row r="41" spans="1:9" ht="76.5">
      <c r="A41" s="2" t="s">
        <v>111</v>
      </c>
      <c r="B41" s="7" t="s">
        <v>245</v>
      </c>
      <c r="C41" s="5">
        <v>961</v>
      </c>
      <c r="D41" s="23" t="s">
        <v>0</v>
      </c>
      <c r="E41" s="3" t="s">
        <v>174</v>
      </c>
      <c r="F41" s="3"/>
      <c r="G41" s="50">
        <f>G43</f>
        <v>6500</v>
      </c>
      <c r="H41" s="50">
        <f>H43</f>
        <v>6500</v>
      </c>
      <c r="I41" s="50">
        <v>0</v>
      </c>
    </row>
    <row r="42" spans="1:9" ht="25.5">
      <c r="A42" s="2"/>
      <c r="B42" s="7" t="s">
        <v>232</v>
      </c>
      <c r="C42" s="5">
        <v>961</v>
      </c>
      <c r="D42" s="23" t="s">
        <v>0</v>
      </c>
      <c r="E42" s="3" t="s">
        <v>174</v>
      </c>
      <c r="F42" s="3" t="s">
        <v>137</v>
      </c>
      <c r="G42" s="50">
        <f>G43</f>
        <v>6500</v>
      </c>
      <c r="H42" s="50">
        <f>H43</f>
        <v>6500</v>
      </c>
      <c r="I42" s="50">
        <v>0</v>
      </c>
    </row>
    <row r="43" spans="1:9" ht="25.5">
      <c r="A43" s="2"/>
      <c r="B43" s="7" t="s">
        <v>92</v>
      </c>
      <c r="C43" s="5">
        <v>961</v>
      </c>
      <c r="D43" s="3" t="s">
        <v>0</v>
      </c>
      <c r="E43" s="3" t="s">
        <v>174</v>
      </c>
      <c r="F43" s="3" t="s">
        <v>91</v>
      </c>
      <c r="G43" s="50">
        <v>6500</v>
      </c>
      <c r="H43" s="50">
        <v>6500</v>
      </c>
      <c r="I43" s="50">
        <v>0</v>
      </c>
    </row>
    <row r="44" spans="1:9" ht="63.75">
      <c r="A44" s="2" t="s">
        <v>176</v>
      </c>
      <c r="B44" s="7" t="s">
        <v>246</v>
      </c>
      <c r="C44" s="5">
        <v>961</v>
      </c>
      <c r="D44" s="23" t="s">
        <v>0</v>
      </c>
      <c r="E44" s="3" t="s">
        <v>177</v>
      </c>
      <c r="F44" s="3"/>
      <c r="G44" s="50">
        <f>G48+G46</f>
        <v>1543100</v>
      </c>
      <c r="H44" s="50">
        <f>H48+H46</f>
        <v>1507462.35</v>
      </c>
      <c r="I44" s="50">
        <f>I48+I46</f>
        <v>35637.649999999965</v>
      </c>
    </row>
    <row r="45" spans="1:9" ht="63.75">
      <c r="A45" s="2"/>
      <c r="B45" s="7" t="s">
        <v>155</v>
      </c>
      <c r="C45" s="5">
        <v>961</v>
      </c>
      <c r="D45" s="23" t="s">
        <v>0</v>
      </c>
      <c r="E45" s="3" t="s">
        <v>177</v>
      </c>
      <c r="F45" s="3" t="s">
        <v>154</v>
      </c>
      <c r="G45" s="50">
        <f>G46</f>
        <v>1423500</v>
      </c>
      <c r="H45" s="50">
        <f>H46</f>
        <v>1394803.29</v>
      </c>
      <c r="I45" s="50">
        <f>I46</f>
        <v>28696.709999999963</v>
      </c>
    </row>
    <row r="46" spans="1:9" ht="25.5">
      <c r="A46" s="2"/>
      <c r="B46" s="7" t="s">
        <v>89</v>
      </c>
      <c r="C46" s="5">
        <v>961</v>
      </c>
      <c r="D46" s="23" t="s">
        <v>0</v>
      </c>
      <c r="E46" s="3" t="s">
        <v>177</v>
      </c>
      <c r="F46" s="3" t="s">
        <v>88</v>
      </c>
      <c r="G46" s="50">
        <v>1423500</v>
      </c>
      <c r="H46" s="50">
        <v>1394803.29</v>
      </c>
      <c r="I46" s="50">
        <f>G46-H46</f>
        <v>28696.709999999963</v>
      </c>
    </row>
    <row r="47" spans="1:9" ht="25.5">
      <c r="A47" s="2"/>
      <c r="B47" s="7" t="s">
        <v>232</v>
      </c>
      <c r="C47" s="5">
        <v>961</v>
      </c>
      <c r="D47" s="23" t="s">
        <v>0</v>
      </c>
      <c r="E47" s="3" t="s">
        <v>177</v>
      </c>
      <c r="F47" s="3" t="s">
        <v>137</v>
      </c>
      <c r="G47" s="50">
        <v>1423500</v>
      </c>
      <c r="H47" s="50">
        <v>1394803.29</v>
      </c>
      <c r="I47" s="50">
        <f>I48</f>
        <v>6940.9400000000023</v>
      </c>
    </row>
    <row r="48" spans="1:9" ht="25.5">
      <c r="A48" s="2"/>
      <c r="B48" s="7" t="s">
        <v>92</v>
      </c>
      <c r="C48" s="5">
        <v>961</v>
      </c>
      <c r="D48" s="3" t="s">
        <v>0</v>
      </c>
      <c r="E48" s="3" t="s">
        <v>177</v>
      </c>
      <c r="F48" s="3" t="s">
        <v>91</v>
      </c>
      <c r="G48" s="50">
        <v>119600</v>
      </c>
      <c r="H48" s="50">
        <v>112659.06</v>
      </c>
      <c r="I48" s="50">
        <f>G48-H48</f>
        <v>6940.9400000000023</v>
      </c>
    </row>
    <row r="49" spans="1:9">
      <c r="A49" s="2" t="s">
        <v>14</v>
      </c>
      <c r="B49" s="7" t="s">
        <v>26</v>
      </c>
      <c r="C49" s="5">
        <v>961</v>
      </c>
      <c r="D49" s="3" t="s">
        <v>50</v>
      </c>
      <c r="E49" s="3"/>
      <c r="F49" s="3"/>
      <c r="G49" s="50">
        <f>G50</f>
        <v>1500000</v>
      </c>
      <c r="H49" s="50">
        <v>0</v>
      </c>
      <c r="I49" s="50">
        <f>I50</f>
        <v>1500000</v>
      </c>
    </row>
    <row r="50" spans="1:9">
      <c r="A50" s="2" t="s">
        <v>107</v>
      </c>
      <c r="B50" s="7" t="s">
        <v>27</v>
      </c>
      <c r="C50" s="5">
        <v>961</v>
      </c>
      <c r="D50" s="3" t="s">
        <v>50</v>
      </c>
      <c r="E50" s="3" t="s">
        <v>178</v>
      </c>
      <c r="F50" s="3"/>
      <c r="G50" s="50">
        <f>G52</f>
        <v>1500000</v>
      </c>
      <c r="H50" s="50">
        <v>0</v>
      </c>
      <c r="I50" s="50">
        <f>I52</f>
        <v>1500000</v>
      </c>
    </row>
    <row r="51" spans="1:9">
      <c r="A51" s="2"/>
      <c r="B51" s="7" t="s">
        <v>156</v>
      </c>
      <c r="C51" s="5">
        <v>961</v>
      </c>
      <c r="D51" s="3" t="s">
        <v>50</v>
      </c>
      <c r="E51" s="3" t="s">
        <v>178</v>
      </c>
      <c r="F51" s="3" t="s">
        <v>152</v>
      </c>
      <c r="G51" s="50">
        <f>G52</f>
        <v>1500000</v>
      </c>
      <c r="H51" s="50">
        <v>0</v>
      </c>
      <c r="I51" s="50">
        <f>I52</f>
        <v>1500000</v>
      </c>
    </row>
    <row r="52" spans="1:9">
      <c r="A52" s="2"/>
      <c r="B52" s="7" t="s">
        <v>72</v>
      </c>
      <c r="C52" s="5">
        <v>961</v>
      </c>
      <c r="D52" s="3" t="s">
        <v>50</v>
      </c>
      <c r="E52" s="3" t="s">
        <v>178</v>
      </c>
      <c r="F52" s="3" t="s">
        <v>70</v>
      </c>
      <c r="G52" s="50">
        <v>1500000</v>
      </c>
      <c r="H52" s="50">
        <v>0</v>
      </c>
      <c r="I52" s="50">
        <f>G52-H52</f>
        <v>1500000</v>
      </c>
    </row>
    <row r="53" spans="1:9">
      <c r="A53" s="2" t="s">
        <v>38</v>
      </c>
      <c r="B53" s="7" t="s">
        <v>17</v>
      </c>
      <c r="C53" s="5">
        <v>961</v>
      </c>
      <c r="D53" s="3" t="s">
        <v>51</v>
      </c>
      <c r="E53" s="3"/>
      <c r="F53" s="3"/>
      <c r="G53" s="50">
        <v>199000</v>
      </c>
      <c r="H53" s="50">
        <f>H54+H57+H60+H63</f>
        <v>198540</v>
      </c>
      <c r="I53" s="50">
        <f>I54+I57+I60+I63</f>
        <v>460</v>
      </c>
    </row>
    <row r="54" spans="1:9" ht="38.25">
      <c r="A54" s="1" t="s">
        <v>109</v>
      </c>
      <c r="B54" s="7" t="s">
        <v>61</v>
      </c>
      <c r="C54" s="5">
        <v>961</v>
      </c>
      <c r="D54" s="3" t="s">
        <v>51</v>
      </c>
      <c r="E54" s="3" t="s">
        <v>179</v>
      </c>
      <c r="F54" s="3"/>
      <c r="G54" s="50">
        <f>G56</f>
        <v>100000</v>
      </c>
      <c r="H54" s="50">
        <f>H55</f>
        <v>99540</v>
      </c>
      <c r="I54" s="50">
        <f>I56</f>
        <v>460</v>
      </c>
    </row>
    <row r="55" spans="1:9" ht="25.5">
      <c r="A55" s="1"/>
      <c r="B55" s="7" t="s">
        <v>232</v>
      </c>
      <c r="C55" s="5">
        <v>961</v>
      </c>
      <c r="D55" s="3" t="s">
        <v>51</v>
      </c>
      <c r="E55" s="3" t="s">
        <v>179</v>
      </c>
      <c r="F55" s="3" t="s">
        <v>137</v>
      </c>
      <c r="G55" s="50">
        <v>100000</v>
      </c>
      <c r="H55" s="50">
        <f>H56</f>
        <v>99540</v>
      </c>
      <c r="I55" s="50">
        <f>I56</f>
        <v>460</v>
      </c>
    </row>
    <row r="56" spans="1:9" ht="25.5">
      <c r="A56" s="1"/>
      <c r="B56" s="7" t="s">
        <v>92</v>
      </c>
      <c r="C56" s="5">
        <v>961</v>
      </c>
      <c r="D56" s="3" t="s">
        <v>51</v>
      </c>
      <c r="E56" s="3" t="s">
        <v>179</v>
      </c>
      <c r="F56" s="3" t="s">
        <v>91</v>
      </c>
      <c r="G56" s="50">
        <v>100000</v>
      </c>
      <c r="H56" s="52">
        <v>99540</v>
      </c>
      <c r="I56" s="50">
        <f>G56-H56</f>
        <v>460</v>
      </c>
    </row>
    <row r="57" spans="1:9" ht="51">
      <c r="A57" s="1" t="s">
        <v>112</v>
      </c>
      <c r="B57" s="31" t="s">
        <v>180</v>
      </c>
      <c r="C57" s="5">
        <v>961</v>
      </c>
      <c r="D57" s="3" t="s">
        <v>51</v>
      </c>
      <c r="E57" s="3" t="s">
        <v>181</v>
      </c>
      <c r="F57" s="3"/>
      <c r="G57" s="50">
        <f t="shared" ref="G57:I58" si="1">G58</f>
        <v>45000</v>
      </c>
      <c r="H57" s="50">
        <f t="shared" si="1"/>
        <v>45000</v>
      </c>
      <c r="I57" s="50">
        <f t="shared" si="1"/>
        <v>0</v>
      </c>
    </row>
    <row r="58" spans="1:9" ht="25.5">
      <c r="A58" s="1"/>
      <c r="B58" s="7" t="s">
        <v>232</v>
      </c>
      <c r="C58" s="5">
        <v>961</v>
      </c>
      <c r="D58" s="3" t="s">
        <v>51</v>
      </c>
      <c r="E58" s="3" t="s">
        <v>181</v>
      </c>
      <c r="F58" s="3" t="s">
        <v>137</v>
      </c>
      <c r="G58" s="50">
        <f t="shared" si="1"/>
        <v>45000</v>
      </c>
      <c r="H58" s="50">
        <f t="shared" si="1"/>
        <v>45000</v>
      </c>
      <c r="I58" s="50">
        <f t="shared" si="1"/>
        <v>0</v>
      </c>
    </row>
    <row r="59" spans="1:9" ht="25.5">
      <c r="A59" s="1"/>
      <c r="B59" s="7" t="s">
        <v>92</v>
      </c>
      <c r="C59" s="5">
        <v>961</v>
      </c>
      <c r="D59" s="3" t="s">
        <v>51</v>
      </c>
      <c r="E59" s="3" t="s">
        <v>181</v>
      </c>
      <c r="F59" s="3" t="s">
        <v>91</v>
      </c>
      <c r="G59" s="50">
        <v>45000</v>
      </c>
      <c r="H59" s="50">
        <v>45000</v>
      </c>
      <c r="I59" s="50">
        <f>G59-H59</f>
        <v>0</v>
      </c>
    </row>
    <row r="60" spans="1:9" ht="89.25">
      <c r="A60" s="1" t="s">
        <v>113</v>
      </c>
      <c r="B60" s="31" t="s">
        <v>240</v>
      </c>
      <c r="C60" s="5">
        <v>961</v>
      </c>
      <c r="D60" s="3" t="s">
        <v>51</v>
      </c>
      <c r="E60" s="3" t="s">
        <v>182</v>
      </c>
      <c r="F60" s="3"/>
      <c r="G60" s="50">
        <f>G62</f>
        <v>27000</v>
      </c>
      <c r="H60" s="50">
        <f>H62</f>
        <v>27000</v>
      </c>
      <c r="I60" s="50">
        <f>I62</f>
        <v>0</v>
      </c>
    </row>
    <row r="61" spans="1:9" ht="25.5">
      <c r="A61" s="1"/>
      <c r="B61" s="7" t="s">
        <v>232</v>
      </c>
      <c r="C61" s="5">
        <v>961</v>
      </c>
      <c r="D61" s="3" t="s">
        <v>51</v>
      </c>
      <c r="E61" s="3" t="s">
        <v>182</v>
      </c>
      <c r="F61" s="3" t="s">
        <v>137</v>
      </c>
      <c r="G61" s="50">
        <f>G62</f>
        <v>27000</v>
      </c>
      <c r="H61" s="50">
        <f>H62</f>
        <v>27000</v>
      </c>
      <c r="I61" s="50">
        <f>I62</f>
        <v>0</v>
      </c>
    </row>
    <row r="62" spans="1:9" ht="25.5">
      <c r="A62" s="1"/>
      <c r="B62" s="7" t="s">
        <v>92</v>
      </c>
      <c r="C62" s="5">
        <v>961</v>
      </c>
      <c r="D62" s="3" t="s">
        <v>51</v>
      </c>
      <c r="E62" s="3" t="s">
        <v>182</v>
      </c>
      <c r="F62" s="3" t="s">
        <v>91</v>
      </c>
      <c r="G62" s="50">
        <v>27000</v>
      </c>
      <c r="H62" s="50">
        <v>27000</v>
      </c>
      <c r="I62" s="50">
        <f>G62-H62</f>
        <v>0</v>
      </c>
    </row>
    <row r="63" spans="1:9" ht="89.25">
      <c r="A63" s="1" t="s">
        <v>114</v>
      </c>
      <c r="B63" s="7" t="s">
        <v>251</v>
      </c>
      <c r="C63" s="5">
        <v>961</v>
      </c>
      <c r="D63" s="3" t="s">
        <v>51</v>
      </c>
      <c r="E63" s="3" t="s">
        <v>183</v>
      </c>
      <c r="F63" s="3"/>
      <c r="G63" s="50">
        <v>27000</v>
      </c>
      <c r="H63" s="50">
        <v>27000</v>
      </c>
      <c r="I63" s="50">
        <v>0</v>
      </c>
    </row>
    <row r="64" spans="1:9" ht="25.5">
      <c r="A64" s="1"/>
      <c r="B64" s="7" t="s">
        <v>232</v>
      </c>
      <c r="C64" s="5">
        <v>961</v>
      </c>
      <c r="D64" s="3" t="s">
        <v>51</v>
      </c>
      <c r="E64" s="3" t="s">
        <v>183</v>
      </c>
      <c r="F64" s="3" t="s">
        <v>137</v>
      </c>
      <c r="G64" s="50">
        <v>27000</v>
      </c>
      <c r="H64" s="50">
        <v>27000</v>
      </c>
      <c r="I64" s="50">
        <v>0</v>
      </c>
    </row>
    <row r="65" spans="1:10" ht="25.5">
      <c r="A65" s="1"/>
      <c r="B65" s="7" t="s">
        <v>92</v>
      </c>
      <c r="C65" s="5">
        <v>961</v>
      </c>
      <c r="D65" s="3" t="s">
        <v>51</v>
      </c>
      <c r="E65" s="3" t="s">
        <v>183</v>
      </c>
      <c r="F65" s="3" t="s">
        <v>91</v>
      </c>
      <c r="G65" s="50">
        <v>27000</v>
      </c>
      <c r="H65" s="50">
        <v>27000</v>
      </c>
      <c r="I65" s="50">
        <v>0</v>
      </c>
    </row>
    <row r="66" spans="1:10" ht="30">
      <c r="A66" s="38" t="s">
        <v>82</v>
      </c>
      <c r="B66" s="9" t="s">
        <v>18</v>
      </c>
      <c r="C66" s="5">
        <v>961</v>
      </c>
      <c r="D66" s="3" t="s">
        <v>8</v>
      </c>
      <c r="E66" s="3"/>
      <c r="F66" s="3"/>
      <c r="G66" s="50">
        <v>176800</v>
      </c>
      <c r="H66" s="50">
        <f t="shared" ref="H66:I66" si="2">H67</f>
        <v>175728.4</v>
      </c>
      <c r="I66" s="50">
        <f t="shared" si="2"/>
        <v>1071.5999999999999</v>
      </c>
    </row>
    <row r="67" spans="1:10" ht="38.25">
      <c r="A67" s="41" t="s">
        <v>4</v>
      </c>
      <c r="B67" s="7" t="s">
        <v>43</v>
      </c>
      <c r="C67" s="5">
        <v>961</v>
      </c>
      <c r="D67" s="3" t="s">
        <v>9</v>
      </c>
      <c r="E67" s="3"/>
      <c r="F67" s="3"/>
      <c r="G67" s="50">
        <v>17680</v>
      </c>
      <c r="H67" s="50">
        <f>H68+H71</f>
        <v>175728.4</v>
      </c>
      <c r="I67" s="50">
        <f>I68+I71</f>
        <v>1071.5999999999999</v>
      </c>
      <c r="J67" s="16"/>
    </row>
    <row r="68" spans="1:10" ht="97.9" customHeight="1">
      <c r="A68" s="1" t="s">
        <v>115</v>
      </c>
      <c r="B68" s="7" t="s">
        <v>233</v>
      </c>
      <c r="C68" s="5">
        <v>961</v>
      </c>
      <c r="D68" s="3" t="s">
        <v>9</v>
      </c>
      <c r="E68" s="3" t="s">
        <v>184</v>
      </c>
      <c r="F68" s="3"/>
      <c r="G68" s="50">
        <v>2800</v>
      </c>
      <c r="H68" s="50">
        <f>H70</f>
        <v>2690.4</v>
      </c>
      <c r="I68" s="50">
        <v>109.6</v>
      </c>
    </row>
    <row r="69" spans="1:10" ht="24.6" customHeight="1">
      <c r="A69" s="1"/>
      <c r="B69" s="7" t="s">
        <v>232</v>
      </c>
      <c r="C69" s="5">
        <v>961</v>
      </c>
      <c r="D69" s="3" t="s">
        <v>9</v>
      </c>
      <c r="E69" s="3" t="s">
        <v>184</v>
      </c>
      <c r="F69" s="3" t="s">
        <v>137</v>
      </c>
      <c r="G69" s="50">
        <f>G70</f>
        <v>2800</v>
      </c>
      <c r="H69" s="50">
        <f>H70</f>
        <v>2690.4</v>
      </c>
      <c r="I69" s="50">
        <f>I70</f>
        <v>109.59999999999991</v>
      </c>
    </row>
    <row r="70" spans="1:10" ht="25.5">
      <c r="A70" s="1"/>
      <c r="B70" s="7" t="s">
        <v>92</v>
      </c>
      <c r="C70" s="5">
        <v>961</v>
      </c>
      <c r="D70" s="3" t="s">
        <v>9</v>
      </c>
      <c r="E70" s="3" t="s">
        <v>184</v>
      </c>
      <c r="F70" s="3" t="s">
        <v>91</v>
      </c>
      <c r="G70" s="50">
        <v>2800</v>
      </c>
      <c r="H70" s="50">
        <v>2690.4</v>
      </c>
      <c r="I70" s="50">
        <f>G70-H70</f>
        <v>109.59999999999991</v>
      </c>
    </row>
    <row r="71" spans="1:10" ht="63.75">
      <c r="A71" s="1" t="s">
        <v>185</v>
      </c>
      <c r="B71" s="7" t="s">
        <v>186</v>
      </c>
      <c r="C71" s="5">
        <v>961</v>
      </c>
      <c r="D71" s="3" t="s">
        <v>9</v>
      </c>
      <c r="E71" s="3" t="s">
        <v>187</v>
      </c>
      <c r="F71" s="3"/>
      <c r="G71" s="50">
        <v>174000</v>
      </c>
      <c r="H71" s="50">
        <v>173038</v>
      </c>
      <c r="I71" s="50">
        <v>962</v>
      </c>
    </row>
    <row r="72" spans="1:10" ht="25.5">
      <c r="A72" s="1"/>
      <c r="B72" s="7" t="s">
        <v>232</v>
      </c>
      <c r="C72" s="5">
        <v>961</v>
      </c>
      <c r="D72" s="3" t="s">
        <v>9</v>
      </c>
      <c r="E72" s="3" t="s">
        <v>187</v>
      </c>
      <c r="F72" s="3" t="s">
        <v>137</v>
      </c>
      <c r="G72" s="50">
        <v>174000</v>
      </c>
      <c r="H72" s="50">
        <v>173038</v>
      </c>
      <c r="I72" s="50">
        <v>962</v>
      </c>
    </row>
    <row r="73" spans="1:10" ht="25.5">
      <c r="A73" s="1"/>
      <c r="B73" s="7" t="s">
        <v>92</v>
      </c>
      <c r="C73" s="5">
        <v>961</v>
      </c>
      <c r="D73" s="3" t="s">
        <v>9</v>
      </c>
      <c r="E73" s="3" t="s">
        <v>187</v>
      </c>
      <c r="F73" s="3" t="s">
        <v>91</v>
      </c>
      <c r="G73" s="50">
        <v>174000</v>
      </c>
      <c r="H73" s="50">
        <v>173038</v>
      </c>
      <c r="I73" s="50">
        <f>G73-H73</f>
        <v>962</v>
      </c>
    </row>
    <row r="74" spans="1:10" ht="18.75">
      <c r="A74" s="38" t="s">
        <v>83</v>
      </c>
      <c r="B74" s="9" t="s">
        <v>84</v>
      </c>
      <c r="C74" s="5">
        <v>961</v>
      </c>
      <c r="D74" s="3" t="s">
        <v>85</v>
      </c>
      <c r="E74" s="3"/>
      <c r="F74" s="3"/>
      <c r="G74" s="50">
        <f t="shared" ref="G74:I75" si="3">G75</f>
        <v>650000</v>
      </c>
      <c r="H74" s="50">
        <f t="shared" si="3"/>
        <v>650000</v>
      </c>
      <c r="I74" s="50">
        <f t="shared" si="3"/>
        <v>0</v>
      </c>
    </row>
    <row r="75" spans="1:10">
      <c r="A75" s="1" t="s">
        <v>5</v>
      </c>
      <c r="B75" s="7" t="s">
        <v>86</v>
      </c>
      <c r="C75" s="5">
        <v>961</v>
      </c>
      <c r="D75" s="3" t="s">
        <v>87</v>
      </c>
      <c r="E75" s="3"/>
      <c r="F75" s="3"/>
      <c r="G75" s="50">
        <f t="shared" si="3"/>
        <v>650000</v>
      </c>
      <c r="H75" s="50">
        <f>H76</f>
        <v>650000</v>
      </c>
      <c r="I75" s="50">
        <f t="shared" si="3"/>
        <v>0</v>
      </c>
    </row>
    <row r="76" spans="1:10" ht="63.75">
      <c r="A76" s="1" t="s">
        <v>116</v>
      </c>
      <c r="B76" s="7" t="s">
        <v>231</v>
      </c>
      <c r="C76" s="5">
        <v>961</v>
      </c>
      <c r="D76" s="3" t="s">
        <v>87</v>
      </c>
      <c r="E76" s="3" t="s">
        <v>188</v>
      </c>
      <c r="F76" s="3"/>
      <c r="G76" s="50">
        <f>G78</f>
        <v>650000</v>
      </c>
      <c r="H76" s="50">
        <v>650000</v>
      </c>
      <c r="I76" s="50">
        <f>I78</f>
        <v>0</v>
      </c>
    </row>
    <row r="77" spans="1:10" ht="25.5">
      <c r="A77" s="1"/>
      <c r="B77" s="7" t="s">
        <v>232</v>
      </c>
      <c r="C77" s="5">
        <v>961</v>
      </c>
      <c r="D77" s="3" t="s">
        <v>87</v>
      </c>
      <c r="E77" s="3" t="s">
        <v>188</v>
      </c>
      <c r="F77" s="3" t="s">
        <v>137</v>
      </c>
      <c r="G77" s="50">
        <f>G78</f>
        <v>650000</v>
      </c>
      <c r="H77" s="50">
        <f>H78</f>
        <v>650000</v>
      </c>
      <c r="I77" s="50">
        <f>I78</f>
        <v>0</v>
      </c>
    </row>
    <row r="78" spans="1:10" ht="25.5">
      <c r="A78" s="1"/>
      <c r="B78" s="7" t="s">
        <v>92</v>
      </c>
      <c r="C78" s="5">
        <v>961</v>
      </c>
      <c r="D78" s="3" t="s">
        <v>87</v>
      </c>
      <c r="E78" s="3" t="s">
        <v>188</v>
      </c>
      <c r="F78" s="3" t="s">
        <v>91</v>
      </c>
      <c r="G78" s="50">
        <v>650000</v>
      </c>
      <c r="H78" s="50">
        <v>650000</v>
      </c>
      <c r="I78" s="50">
        <f>G78-H78</f>
        <v>0</v>
      </c>
    </row>
    <row r="79" spans="1:10" ht="17.25" customHeight="1">
      <c r="A79" s="38" t="s">
        <v>97</v>
      </c>
      <c r="B79" s="9" t="s">
        <v>19</v>
      </c>
      <c r="C79" s="5">
        <v>961</v>
      </c>
      <c r="D79" s="3" t="s">
        <v>7</v>
      </c>
      <c r="E79" s="3"/>
      <c r="F79" s="3"/>
      <c r="G79" s="50">
        <f>G80</f>
        <v>56523000</v>
      </c>
      <c r="H79" s="50">
        <f>H80</f>
        <v>56229237.850000001</v>
      </c>
      <c r="I79" s="50">
        <f>I80</f>
        <v>293762.15000000014</v>
      </c>
    </row>
    <row r="80" spans="1:10">
      <c r="A80" s="1"/>
      <c r="B80" s="7" t="s">
        <v>31</v>
      </c>
      <c r="C80" s="5">
        <v>961</v>
      </c>
      <c r="D80" s="3" t="s">
        <v>36</v>
      </c>
      <c r="E80" s="3"/>
      <c r="F80" s="3"/>
      <c r="G80" s="50">
        <v>56523000</v>
      </c>
      <c r="H80" s="50">
        <f>H81+H91+H100+H108+H118+H121+H124</f>
        <v>56229237.850000001</v>
      </c>
      <c r="I80" s="50">
        <f>I81+I91+I100+I108+I118+I124+I121</f>
        <v>293762.15000000014</v>
      </c>
    </row>
    <row r="81" spans="1:11" ht="25.5" customHeight="1">
      <c r="A81" s="1" t="s">
        <v>98</v>
      </c>
      <c r="B81" s="7" t="s">
        <v>69</v>
      </c>
      <c r="C81" s="25">
        <v>961</v>
      </c>
      <c r="D81" s="26" t="s">
        <v>36</v>
      </c>
      <c r="E81" s="26" t="s">
        <v>189</v>
      </c>
      <c r="F81" s="26"/>
      <c r="G81" s="50">
        <f>SUM(G82,G85,G88,)</f>
        <v>15076600</v>
      </c>
      <c r="H81" s="50">
        <f>H82+H85+H88</f>
        <v>14987662.09</v>
      </c>
      <c r="I81" s="50">
        <f>SUM(I82,I85,I88,)</f>
        <v>88937.910000000615</v>
      </c>
      <c r="K81" s="13" t="s">
        <v>60</v>
      </c>
    </row>
    <row r="82" spans="1:11" ht="42" customHeight="1">
      <c r="A82" s="2" t="s">
        <v>117</v>
      </c>
      <c r="B82" s="7" t="s">
        <v>64</v>
      </c>
      <c r="C82" s="5">
        <v>961</v>
      </c>
      <c r="D82" s="3" t="s">
        <v>36</v>
      </c>
      <c r="E82" s="3" t="s">
        <v>190</v>
      </c>
      <c r="F82" s="3"/>
      <c r="G82" s="50">
        <f>G84</f>
        <v>12327900</v>
      </c>
      <c r="H82" s="50">
        <f>H84</f>
        <v>12327802.189999999</v>
      </c>
      <c r="I82" s="50">
        <f>I84</f>
        <v>97.810000000521541</v>
      </c>
    </row>
    <row r="83" spans="1:11" ht="30" customHeight="1">
      <c r="A83" s="2"/>
      <c r="B83" s="7" t="s">
        <v>232</v>
      </c>
      <c r="C83" s="5">
        <v>961</v>
      </c>
      <c r="D83" s="3" t="s">
        <v>36</v>
      </c>
      <c r="E83" s="3" t="s">
        <v>190</v>
      </c>
      <c r="F83" s="3" t="s">
        <v>137</v>
      </c>
      <c r="G83" s="50">
        <f>G84</f>
        <v>12327900</v>
      </c>
      <c r="H83" s="50">
        <f>H84</f>
        <v>12327802.189999999</v>
      </c>
      <c r="I83" s="50">
        <f>I84</f>
        <v>97.810000000521541</v>
      </c>
    </row>
    <row r="84" spans="1:11" ht="25.5">
      <c r="A84" s="2"/>
      <c r="B84" s="7" t="s">
        <v>92</v>
      </c>
      <c r="C84" s="5">
        <v>961</v>
      </c>
      <c r="D84" s="3" t="s">
        <v>36</v>
      </c>
      <c r="E84" s="3" t="s">
        <v>190</v>
      </c>
      <c r="F84" s="3" t="s">
        <v>91</v>
      </c>
      <c r="G84" s="50">
        <v>12327900</v>
      </c>
      <c r="H84" s="50">
        <v>12327802.189999999</v>
      </c>
      <c r="I84" s="50">
        <f>G84-H84</f>
        <v>97.810000000521541</v>
      </c>
    </row>
    <row r="85" spans="1:11">
      <c r="A85" s="2" t="s">
        <v>118</v>
      </c>
      <c r="B85" s="7" t="s">
        <v>41</v>
      </c>
      <c r="C85" s="5">
        <v>961</v>
      </c>
      <c r="D85" s="3" t="s">
        <v>36</v>
      </c>
      <c r="E85" s="3" t="s">
        <v>193</v>
      </c>
      <c r="F85" s="3"/>
      <c r="G85" s="50">
        <f>G87</f>
        <v>2143700</v>
      </c>
      <c r="H85" s="50">
        <f>H87</f>
        <v>2055422.94</v>
      </c>
      <c r="I85" s="50">
        <f>I87</f>
        <v>88277.060000000056</v>
      </c>
    </row>
    <row r="86" spans="1:11" ht="25.5">
      <c r="A86" s="2"/>
      <c r="B86" s="7" t="s">
        <v>232</v>
      </c>
      <c r="C86" s="5">
        <v>961</v>
      </c>
      <c r="D86" s="3" t="s">
        <v>36</v>
      </c>
      <c r="E86" s="3" t="s">
        <v>193</v>
      </c>
      <c r="F86" s="3" t="s">
        <v>137</v>
      </c>
      <c r="G86" s="50">
        <f>G87</f>
        <v>2143700</v>
      </c>
      <c r="H86" s="50">
        <f>H87</f>
        <v>2055422.94</v>
      </c>
      <c r="I86" s="50">
        <f>I87</f>
        <v>88277.060000000056</v>
      </c>
    </row>
    <row r="87" spans="1:11" ht="25.5">
      <c r="A87" s="2"/>
      <c r="B87" s="7" t="s">
        <v>92</v>
      </c>
      <c r="C87" s="5">
        <v>961</v>
      </c>
      <c r="D87" s="3" t="s">
        <v>36</v>
      </c>
      <c r="E87" s="3" t="s">
        <v>193</v>
      </c>
      <c r="F87" s="3" t="s">
        <v>91</v>
      </c>
      <c r="G87" s="50">
        <v>2143700</v>
      </c>
      <c r="H87" s="50">
        <v>2055422.94</v>
      </c>
      <c r="I87" s="50">
        <f>G87-H87</f>
        <v>88277.060000000056</v>
      </c>
    </row>
    <row r="88" spans="1:11" ht="55.9" customHeight="1">
      <c r="A88" s="2" t="s">
        <v>140</v>
      </c>
      <c r="B88" s="7" t="s">
        <v>47</v>
      </c>
      <c r="C88" s="5">
        <v>961</v>
      </c>
      <c r="D88" s="3" t="s">
        <v>36</v>
      </c>
      <c r="E88" s="3" t="s">
        <v>194</v>
      </c>
      <c r="F88" s="3"/>
      <c r="G88" s="50">
        <f>G90</f>
        <v>605000</v>
      </c>
      <c r="H88" s="50">
        <f>H90</f>
        <v>604436.96</v>
      </c>
      <c r="I88" s="50">
        <f>I90</f>
        <v>563.04000000003725</v>
      </c>
    </row>
    <row r="89" spans="1:11" ht="30.6" customHeight="1">
      <c r="A89" s="2"/>
      <c r="B89" s="7" t="s">
        <v>232</v>
      </c>
      <c r="C89" s="5">
        <v>961</v>
      </c>
      <c r="D89" s="3" t="s">
        <v>36</v>
      </c>
      <c r="E89" s="3" t="s">
        <v>194</v>
      </c>
      <c r="F89" s="3" t="s">
        <v>137</v>
      </c>
      <c r="G89" s="50">
        <f>G90</f>
        <v>605000</v>
      </c>
      <c r="H89" s="50">
        <f>H90</f>
        <v>604436.96</v>
      </c>
      <c r="I89" s="50">
        <f>I90</f>
        <v>563.04000000003725</v>
      </c>
    </row>
    <row r="90" spans="1:11" ht="25.5">
      <c r="A90" s="2"/>
      <c r="B90" s="7" t="s">
        <v>92</v>
      </c>
      <c r="C90" s="5">
        <v>961</v>
      </c>
      <c r="D90" s="3" t="s">
        <v>36</v>
      </c>
      <c r="E90" s="3" t="s">
        <v>194</v>
      </c>
      <c r="F90" s="3" t="s">
        <v>91</v>
      </c>
      <c r="G90" s="50">
        <v>605000</v>
      </c>
      <c r="H90" s="50">
        <v>604436.96</v>
      </c>
      <c r="I90" s="50">
        <f>G90-H90</f>
        <v>563.04000000003725</v>
      </c>
    </row>
    <row r="91" spans="1:11" ht="40.15" customHeight="1">
      <c r="A91" s="2" t="s">
        <v>99</v>
      </c>
      <c r="B91" s="7" t="s">
        <v>66</v>
      </c>
      <c r="C91" s="5">
        <v>961</v>
      </c>
      <c r="D91" s="3" t="s">
        <v>36</v>
      </c>
      <c r="E91" s="3" t="s">
        <v>195</v>
      </c>
      <c r="F91" s="3"/>
      <c r="G91" s="50">
        <f>G92+G97</f>
        <v>3684400</v>
      </c>
      <c r="H91" s="50">
        <f>H92+H97</f>
        <v>3581200.15</v>
      </c>
      <c r="I91" s="50">
        <f>I92+I97</f>
        <v>103199.85000000009</v>
      </c>
    </row>
    <row r="92" spans="1:11" ht="25.5">
      <c r="A92" s="2" t="s">
        <v>135</v>
      </c>
      <c r="B92" s="7" t="s">
        <v>75</v>
      </c>
      <c r="C92" s="5">
        <v>961</v>
      </c>
      <c r="D92" s="3" t="s">
        <v>36</v>
      </c>
      <c r="E92" s="3" t="s">
        <v>196</v>
      </c>
      <c r="F92" s="3"/>
      <c r="G92" s="50">
        <f>G94+G95</f>
        <v>3484400</v>
      </c>
      <c r="H92" s="50">
        <f>H94+H95</f>
        <v>3481200.15</v>
      </c>
      <c r="I92" s="50">
        <f>I93+I95</f>
        <v>3199.8500000000931</v>
      </c>
    </row>
    <row r="93" spans="1:11" ht="25.5">
      <c r="A93" s="2"/>
      <c r="B93" s="7" t="s">
        <v>232</v>
      </c>
      <c r="C93" s="5">
        <v>961</v>
      </c>
      <c r="D93" s="3" t="s">
        <v>36</v>
      </c>
      <c r="E93" s="3" t="s">
        <v>196</v>
      </c>
      <c r="F93" s="3" t="s">
        <v>137</v>
      </c>
      <c r="G93" s="50">
        <v>3444400</v>
      </c>
      <c r="H93" s="50">
        <v>3441296.15</v>
      </c>
      <c r="I93" s="50">
        <f>I94</f>
        <v>3103.8500000000931</v>
      </c>
    </row>
    <row r="94" spans="1:11" ht="25.5">
      <c r="A94" s="2"/>
      <c r="B94" s="7" t="s">
        <v>92</v>
      </c>
      <c r="C94" s="5">
        <v>961</v>
      </c>
      <c r="D94" s="3" t="s">
        <v>36</v>
      </c>
      <c r="E94" s="3" t="s">
        <v>196</v>
      </c>
      <c r="F94" s="3" t="s">
        <v>91</v>
      </c>
      <c r="G94" s="50">
        <v>3444400</v>
      </c>
      <c r="H94" s="50">
        <v>3441296.15</v>
      </c>
      <c r="I94" s="50">
        <f>G94-H94</f>
        <v>3103.8500000000931</v>
      </c>
    </row>
    <row r="95" spans="1:11">
      <c r="A95" s="2"/>
      <c r="B95" s="7" t="s">
        <v>156</v>
      </c>
      <c r="C95" s="5">
        <v>961</v>
      </c>
      <c r="D95" s="3" t="s">
        <v>36</v>
      </c>
      <c r="E95" s="3" t="s">
        <v>196</v>
      </c>
      <c r="F95" s="3" t="s">
        <v>152</v>
      </c>
      <c r="G95" s="50">
        <f>G96</f>
        <v>40000</v>
      </c>
      <c r="H95" s="50">
        <v>39904</v>
      </c>
      <c r="I95" s="50">
        <v>96</v>
      </c>
    </row>
    <row r="96" spans="1:11" ht="25.5">
      <c r="A96" s="2"/>
      <c r="B96" s="7" t="s">
        <v>236</v>
      </c>
      <c r="C96" s="5">
        <v>961</v>
      </c>
      <c r="D96" s="3" t="s">
        <v>36</v>
      </c>
      <c r="E96" s="3" t="s">
        <v>196</v>
      </c>
      <c r="F96" s="3" t="s">
        <v>166</v>
      </c>
      <c r="G96" s="50">
        <v>40000</v>
      </c>
      <c r="H96" s="50">
        <v>39904</v>
      </c>
      <c r="I96" s="50">
        <f>G96-H96</f>
        <v>96</v>
      </c>
    </row>
    <row r="97" spans="1:9" ht="92.45" customHeight="1">
      <c r="A97" s="2" t="s">
        <v>119</v>
      </c>
      <c r="B97" s="7" t="s">
        <v>235</v>
      </c>
      <c r="C97" s="5">
        <v>961</v>
      </c>
      <c r="D97" s="3" t="s">
        <v>36</v>
      </c>
      <c r="E97" s="3" t="s">
        <v>197</v>
      </c>
      <c r="F97" s="3"/>
      <c r="G97" s="50">
        <v>200000</v>
      </c>
      <c r="H97" s="50">
        <f>H99</f>
        <v>100000</v>
      </c>
      <c r="I97" s="50">
        <f>I99</f>
        <v>100000</v>
      </c>
    </row>
    <row r="98" spans="1:9" ht="25.5">
      <c r="A98" s="2"/>
      <c r="B98" s="7" t="s">
        <v>232</v>
      </c>
      <c r="C98" s="5">
        <v>961</v>
      </c>
      <c r="D98" s="3" t="s">
        <v>36</v>
      </c>
      <c r="E98" s="3" t="s">
        <v>197</v>
      </c>
      <c r="F98" s="3" t="s">
        <v>137</v>
      </c>
      <c r="G98" s="50">
        <f>G99</f>
        <v>200000</v>
      </c>
      <c r="H98" s="50">
        <f>H99</f>
        <v>100000</v>
      </c>
      <c r="I98" s="50">
        <f>I99</f>
        <v>100000</v>
      </c>
    </row>
    <row r="99" spans="1:9" ht="24.6" customHeight="1">
      <c r="A99" s="2"/>
      <c r="B99" s="7" t="s">
        <v>92</v>
      </c>
      <c r="C99" s="5">
        <v>961</v>
      </c>
      <c r="D99" s="3" t="s">
        <v>36</v>
      </c>
      <c r="E99" s="3" t="s">
        <v>197</v>
      </c>
      <c r="F99" s="3" t="s">
        <v>91</v>
      </c>
      <c r="G99" s="50">
        <v>200000</v>
      </c>
      <c r="H99" s="50">
        <v>100000</v>
      </c>
      <c r="I99" s="50">
        <f>G99-H99</f>
        <v>100000</v>
      </c>
    </row>
    <row r="100" spans="1:9" ht="18" hidden="1" customHeight="1">
      <c r="A100" s="2" t="s">
        <v>100</v>
      </c>
      <c r="B100" s="7" t="s">
        <v>67</v>
      </c>
      <c r="C100" s="25">
        <v>961</v>
      </c>
      <c r="D100" s="26" t="s">
        <v>36</v>
      </c>
      <c r="E100" s="26" t="s">
        <v>198</v>
      </c>
      <c r="F100" s="26"/>
      <c r="G100" s="50">
        <f>SUM(G102,G105)</f>
        <v>5845900</v>
      </c>
      <c r="H100" s="50">
        <f>H102+H105</f>
        <v>5840917.9800000004</v>
      </c>
      <c r="I100" s="50">
        <f>I102+I105</f>
        <v>4982.0200000000186</v>
      </c>
    </row>
    <row r="101" spans="1:9" ht="18" customHeight="1">
      <c r="A101" s="2" t="s">
        <v>100</v>
      </c>
      <c r="B101" s="57" t="s">
        <v>67</v>
      </c>
      <c r="C101" s="25">
        <v>961</v>
      </c>
      <c r="D101" s="26" t="s">
        <v>36</v>
      </c>
      <c r="E101" s="26" t="s">
        <v>198</v>
      </c>
      <c r="F101" s="26"/>
      <c r="G101" s="50">
        <f>G102+G105</f>
        <v>5845900</v>
      </c>
      <c r="H101" s="50">
        <f>H102+H105</f>
        <v>5840917.9800000004</v>
      </c>
      <c r="I101" s="50">
        <f>I102+I105</f>
        <v>4982.0200000000186</v>
      </c>
    </row>
    <row r="102" spans="1:9" ht="135" customHeight="1">
      <c r="A102" s="2" t="s">
        <v>120</v>
      </c>
      <c r="B102" s="56" t="s">
        <v>237</v>
      </c>
      <c r="C102" s="27">
        <v>961</v>
      </c>
      <c r="D102" s="12" t="s">
        <v>36</v>
      </c>
      <c r="E102" s="12" t="s">
        <v>199</v>
      </c>
      <c r="F102" s="11"/>
      <c r="G102" s="51">
        <f>G104</f>
        <v>4600700</v>
      </c>
      <c r="H102" s="51">
        <f>H104</f>
        <v>4595806.38</v>
      </c>
      <c r="I102" s="51">
        <f>I103</f>
        <v>4893.6200000001118</v>
      </c>
    </row>
    <row r="103" spans="1:9" ht="25.5">
      <c r="A103" s="2"/>
      <c r="B103" s="7" t="s">
        <v>232</v>
      </c>
      <c r="C103" s="27">
        <v>961</v>
      </c>
      <c r="D103" s="12" t="s">
        <v>36</v>
      </c>
      <c r="E103" s="12" t="s">
        <v>199</v>
      </c>
      <c r="F103" s="11" t="s">
        <v>137</v>
      </c>
      <c r="G103" s="51">
        <f>G104</f>
        <v>4600700</v>
      </c>
      <c r="H103" s="51">
        <f>H104</f>
        <v>4595806.38</v>
      </c>
      <c r="I103" s="50">
        <f>G103-H103</f>
        <v>4893.6200000001118</v>
      </c>
    </row>
    <row r="104" spans="1:9" ht="25.5">
      <c r="A104" s="2"/>
      <c r="B104" s="7" t="s">
        <v>92</v>
      </c>
      <c r="C104" s="28">
        <v>961</v>
      </c>
      <c r="D104" s="12" t="s">
        <v>36</v>
      </c>
      <c r="E104" s="12" t="s">
        <v>199</v>
      </c>
      <c r="F104" s="11" t="s">
        <v>91</v>
      </c>
      <c r="G104" s="51">
        <v>4600700</v>
      </c>
      <c r="H104" s="51">
        <v>4595806.38</v>
      </c>
      <c r="I104" s="50">
        <f>G104-H104</f>
        <v>4893.6200000001118</v>
      </c>
    </row>
    <row r="105" spans="1:9" ht="51">
      <c r="A105" s="2" t="s">
        <v>147</v>
      </c>
      <c r="B105" s="7" t="s">
        <v>238</v>
      </c>
      <c r="C105" s="5">
        <v>961</v>
      </c>
      <c r="D105" s="3" t="s">
        <v>36</v>
      </c>
      <c r="E105" s="3" t="s">
        <v>200</v>
      </c>
      <c r="F105" s="3"/>
      <c r="G105" s="50">
        <f>G107</f>
        <v>1245200</v>
      </c>
      <c r="H105" s="50">
        <f>H107</f>
        <v>1245111.6000000001</v>
      </c>
      <c r="I105" s="50">
        <f>I107</f>
        <v>88.399999999906868</v>
      </c>
    </row>
    <row r="106" spans="1:9" ht="25.5">
      <c r="A106" s="2"/>
      <c r="B106" s="7" t="s">
        <v>232</v>
      </c>
      <c r="C106" s="5">
        <v>961</v>
      </c>
      <c r="D106" s="3" t="s">
        <v>36</v>
      </c>
      <c r="E106" s="3" t="s">
        <v>200</v>
      </c>
      <c r="F106" s="3" t="s">
        <v>137</v>
      </c>
      <c r="G106" s="50">
        <f>G107</f>
        <v>1245200</v>
      </c>
      <c r="H106" s="50">
        <f>H107</f>
        <v>1245111.6000000001</v>
      </c>
      <c r="I106" s="50">
        <v>88.4</v>
      </c>
    </row>
    <row r="107" spans="1:9" ht="29.45" customHeight="1">
      <c r="A107" s="2"/>
      <c r="B107" s="7" t="s">
        <v>201</v>
      </c>
      <c r="C107" s="5">
        <v>961</v>
      </c>
      <c r="D107" s="3" t="s">
        <v>36</v>
      </c>
      <c r="E107" s="3" t="s">
        <v>200</v>
      </c>
      <c r="F107" s="3" t="s">
        <v>91</v>
      </c>
      <c r="G107" s="50">
        <v>1245200</v>
      </c>
      <c r="H107" s="50">
        <v>1245111.6000000001</v>
      </c>
      <c r="I107" s="50">
        <f>G107-H107</f>
        <v>88.399999999906868</v>
      </c>
    </row>
    <row r="108" spans="1:9">
      <c r="A108" s="2" t="s">
        <v>138</v>
      </c>
      <c r="B108" s="7" t="s">
        <v>65</v>
      </c>
      <c r="C108" s="5">
        <v>961</v>
      </c>
      <c r="D108" s="3" t="s">
        <v>36</v>
      </c>
      <c r="E108" s="3" t="s">
        <v>202</v>
      </c>
      <c r="F108" s="3"/>
      <c r="G108" s="50">
        <f>G109+G112+G115</f>
        <v>5928500</v>
      </c>
      <c r="H108" s="50">
        <f>H109+H112+H115</f>
        <v>5873618.79</v>
      </c>
      <c r="I108" s="50">
        <f>I109+I112+I115</f>
        <v>54881.210000000196</v>
      </c>
    </row>
    <row r="109" spans="1:9" ht="31.9" customHeight="1">
      <c r="A109" s="2" t="s">
        <v>148</v>
      </c>
      <c r="B109" s="7" t="s">
        <v>205</v>
      </c>
      <c r="C109" s="5">
        <v>961</v>
      </c>
      <c r="D109" s="3" t="s">
        <v>36</v>
      </c>
      <c r="E109" s="3" t="s">
        <v>203</v>
      </c>
      <c r="F109" s="3"/>
      <c r="G109" s="50">
        <f>G111</f>
        <v>4420600</v>
      </c>
      <c r="H109" s="50">
        <f>H111</f>
        <v>4410388.18</v>
      </c>
      <c r="I109" s="50">
        <f>I111</f>
        <v>10211.820000000298</v>
      </c>
    </row>
    <row r="110" spans="1:9" ht="25.5">
      <c r="A110" s="2"/>
      <c r="B110" s="7" t="s">
        <v>232</v>
      </c>
      <c r="C110" s="5">
        <v>961</v>
      </c>
      <c r="D110" s="3" t="s">
        <v>36</v>
      </c>
      <c r="E110" s="3" t="s">
        <v>203</v>
      </c>
      <c r="F110" s="3" t="s">
        <v>137</v>
      </c>
      <c r="G110" s="50">
        <f>G111</f>
        <v>4420600</v>
      </c>
      <c r="H110" s="50">
        <f>H111</f>
        <v>4410388.18</v>
      </c>
      <c r="I110" s="50">
        <f>I111</f>
        <v>10211.820000000298</v>
      </c>
    </row>
    <row r="111" spans="1:9" ht="25.5">
      <c r="A111" s="2"/>
      <c r="B111" s="7" t="s">
        <v>92</v>
      </c>
      <c r="C111" s="5">
        <v>961</v>
      </c>
      <c r="D111" s="3" t="s">
        <v>36</v>
      </c>
      <c r="E111" s="3" t="s">
        <v>203</v>
      </c>
      <c r="F111" s="3" t="s">
        <v>91</v>
      </c>
      <c r="G111" s="50">
        <v>4420600</v>
      </c>
      <c r="H111" s="50">
        <v>4410388.18</v>
      </c>
      <c r="I111" s="50">
        <f>G111-H111</f>
        <v>10211.820000000298</v>
      </c>
    </row>
    <row r="112" spans="1:9" ht="25.5">
      <c r="A112" s="2" t="s">
        <v>149</v>
      </c>
      <c r="B112" s="7" t="s">
        <v>76</v>
      </c>
      <c r="C112" s="5">
        <v>961</v>
      </c>
      <c r="D112" s="3" t="s">
        <v>36</v>
      </c>
      <c r="E112" s="3" t="s">
        <v>204</v>
      </c>
      <c r="F112" s="3"/>
      <c r="G112" s="50">
        <f>G114</f>
        <v>1242900</v>
      </c>
      <c r="H112" s="50">
        <f>H114</f>
        <v>1234710.6100000001</v>
      </c>
      <c r="I112" s="50">
        <f>I114</f>
        <v>8189.3899999998976</v>
      </c>
    </row>
    <row r="113" spans="1:9" ht="25.5">
      <c r="A113" s="2"/>
      <c r="B113" s="7" t="s">
        <v>232</v>
      </c>
      <c r="C113" s="5">
        <v>961</v>
      </c>
      <c r="D113" s="3" t="s">
        <v>36</v>
      </c>
      <c r="E113" s="3" t="s">
        <v>204</v>
      </c>
      <c r="F113" s="3" t="s">
        <v>137</v>
      </c>
      <c r="G113" s="50">
        <f>G114</f>
        <v>1242900</v>
      </c>
      <c r="H113" s="50">
        <f>H114</f>
        <v>1234710.6100000001</v>
      </c>
      <c r="I113" s="50">
        <v>8189.39</v>
      </c>
    </row>
    <row r="114" spans="1:9" ht="30.6" customHeight="1">
      <c r="A114" s="2"/>
      <c r="B114" s="7" t="s">
        <v>201</v>
      </c>
      <c r="C114" s="5">
        <v>961</v>
      </c>
      <c r="D114" s="3" t="s">
        <v>36</v>
      </c>
      <c r="E114" s="3" t="s">
        <v>204</v>
      </c>
      <c r="F114" s="3" t="s">
        <v>91</v>
      </c>
      <c r="G114" s="50">
        <v>1242900</v>
      </c>
      <c r="H114" s="50">
        <v>1234710.6100000001</v>
      </c>
      <c r="I114" s="50">
        <f>G114-H114</f>
        <v>8189.3899999998976</v>
      </c>
    </row>
    <row r="115" spans="1:9" ht="25.5">
      <c r="A115" s="2" t="s">
        <v>150</v>
      </c>
      <c r="B115" s="7" t="s">
        <v>80</v>
      </c>
      <c r="C115" s="5">
        <v>961</v>
      </c>
      <c r="D115" s="3" t="s">
        <v>36</v>
      </c>
      <c r="E115" s="3" t="s">
        <v>206</v>
      </c>
      <c r="F115" s="3"/>
      <c r="G115" s="50">
        <f>G117</f>
        <v>265000</v>
      </c>
      <c r="H115" s="50">
        <f>H117</f>
        <v>228520</v>
      </c>
      <c r="I115" s="50">
        <f>I117</f>
        <v>36480</v>
      </c>
    </row>
    <row r="116" spans="1:9" ht="25.5">
      <c r="A116" s="2"/>
      <c r="B116" s="7" t="s">
        <v>232</v>
      </c>
      <c r="C116" s="5">
        <v>961</v>
      </c>
      <c r="D116" s="3" t="s">
        <v>36</v>
      </c>
      <c r="E116" s="3" t="s">
        <v>206</v>
      </c>
      <c r="F116" s="3" t="s">
        <v>137</v>
      </c>
      <c r="G116" s="50">
        <f>G117</f>
        <v>265000</v>
      </c>
      <c r="H116" s="50">
        <f>H117</f>
        <v>228520</v>
      </c>
      <c r="I116" s="50">
        <f>I117</f>
        <v>36480</v>
      </c>
    </row>
    <row r="117" spans="1:9" ht="25.15" customHeight="1">
      <c r="A117" s="2"/>
      <c r="B117" s="7" t="s">
        <v>92</v>
      </c>
      <c r="C117" s="5">
        <v>961</v>
      </c>
      <c r="D117" s="3" t="s">
        <v>36</v>
      </c>
      <c r="E117" s="3" t="s">
        <v>206</v>
      </c>
      <c r="F117" s="3" t="s">
        <v>91</v>
      </c>
      <c r="G117" s="50">
        <v>265000</v>
      </c>
      <c r="H117" s="50">
        <v>228520</v>
      </c>
      <c r="I117" s="50">
        <f t="shared" ref="I117:I120" si="4">G117-H117</f>
        <v>36480</v>
      </c>
    </row>
    <row r="118" spans="1:9" ht="63.75">
      <c r="A118" s="2" t="s">
        <v>139</v>
      </c>
      <c r="B118" s="7" t="s">
        <v>247</v>
      </c>
      <c r="C118" s="5">
        <v>961</v>
      </c>
      <c r="D118" s="3" t="s">
        <v>36</v>
      </c>
      <c r="E118" s="3" t="s">
        <v>208</v>
      </c>
      <c r="F118" s="3"/>
      <c r="G118" s="50">
        <f>G120</f>
        <v>18282900</v>
      </c>
      <c r="H118" s="50">
        <f>H120</f>
        <v>18282831.800000001</v>
      </c>
      <c r="I118" s="50">
        <f t="shared" si="4"/>
        <v>68.199999999254942</v>
      </c>
    </row>
    <row r="119" spans="1:9" ht="25.5">
      <c r="A119" s="2"/>
      <c r="B119" s="7" t="s">
        <v>232</v>
      </c>
      <c r="C119" s="5">
        <v>961</v>
      </c>
      <c r="D119" s="3" t="s">
        <v>36</v>
      </c>
      <c r="E119" s="3" t="s">
        <v>208</v>
      </c>
      <c r="F119" s="3" t="s">
        <v>137</v>
      </c>
      <c r="G119" s="50">
        <f>G120</f>
        <v>18282900</v>
      </c>
      <c r="H119" s="50">
        <f>H120</f>
        <v>18282831.800000001</v>
      </c>
      <c r="I119" s="50">
        <f t="shared" si="4"/>
        <v>68.199999999254942</v>
      </c>
    </row>
    <row r="120" spans="1:9" ht="25.5">
      <c r="A120" s="2"/>
      <c r="B120" s="7" t="s">
        <v>92</v>
      </c>
      <c r="C120" s="5">
        <v>961</v>
      </c>
      <c r="D120" s="3" t="s">
        <v>36</v>
      </c>
      <c r="E120" s="3" t="s">
        <v>208</v>
      </c>
      <c r="F120" s="3" t="s">
        <v>91</v>
      </c>
      <c r="G120" s="50">
        <v>18282900</v>
      </c>
      <c r="H120" s="50">
        <v>18282831.800000001</v>
      </c>
      <c r="I120" s="50">
        <f t="shared" si="4"/>
        <v>68.199999999254942</v>
      </c>
    </row>
    <row r="121" spans="1:9" ht="38.25">
      <c r="A121" s="2" t="s">
        <v>151</v>
      </c>
      <c r="B121" s="7" t="s">
        <v>191</v>
      </c>
      <c r="C121" s="5">
        <v>961</v>
      </c>
      <c r="D121" s="3" t="s">
        <v>36</v>
      </c>
      <c r="E121" s="3" t="s">
        <v>192</v>
      </c>
      <c r="F121" s="3"/>
      <c r="G121" s="50">
        <v>804700</v>
      </c>
      <c r="H121" s="50">
        <v>804607.04</v>
      </c>
      <c r="I121" s="50">
        <f>G121-H121</f>
        <v>92.959999999962747</v>
      </c>
    </row>
    <row r="122" spans="1:9" ht="25.5">
      <c r="A122" s="2"/>
      <c r="B122" s="7" t="s">
        <v>232</v>
      </c>
      <c r="C122" s="5">
        <v>961</v>
      </c>
      <c r="D122" s="3" t="s">
        <v>36</v>
      </c>
      <c r="E122" s="3" t="s">
        <v>192</v>
      </c>
      <c r="F122" s="3" t="s">
        <v>137</v>
      </c>
      <c r="G122" s="50">
        <v>804700</v>
      </c>
      <c r="H122" s="50">
        <v>804607.04</v>
      </c>
      <c r="I122" s="50">
        <f>G122-H122</f>
        <v>92.959999999962747</v>
      </c>
    </row>
    <row r="123" spans="1:9" ht="25.5">
      <c r="A123" s="2"/>
      <c r="B123" s="7" t="s">
        <v>92</v>
      </c>
      <c r="C123" s="5">
        <v>961</v>
      </c>
      <c r="D123" s="3" t="s">
        <v>36</v>
      </c>
      <c r="E123" s="3" t="s">
        <v>192</v>
      </c>
      <c r="F123" s="3" t="s">
        <v>91</v>
      </c>
      <c r="G123" s="50">
        <v>804700</v>
      </c>
      <c r="H123" s="50">
        <v>804607.04</v>
      </c>
      <c r="I123" s="50">
        <f>G123-H123</f>
        <v>92.959999999962747</v>
      </c>
    </row>
    <row r="124" spans="1:9" ht="38.25">
      <c r="A124" s="2" t="s">
        <v>151</v>
      </c>
      <c r="B124" s="7" t="s">
        <v>248</v>
      </c>
      <c r="C124" s="5">
        <v>961</v>
      </c>
      <c r="D124" s="3" t="s">
        <v>36</v>
      </c>
      <c r="E124" s="3" t="s">
        <v>234</v>
      </c>
      <c r="F124" s="3"/>
      <c r="G124" s="50">
        <f>G126</f>
        <v>6900000</v>
      </c>
      <c r="H124" s="50">
        <f>H126</f>
        <v>6858400</v>
      </c>
      <c r="I124" s="50">
        <f>I126</f>
        <v>41600</v>
      </c>
    </row>
    <row r="125" spans="1:9" ht="25.5">
      <c r="A125" s="2"/>
      <c r="B125" s="7" t="s">
        <v>232</v>
      </c>
      <c r="C125" s="5">
        <v>961</v>
      </c>
      <c r="D125" s="3" t="s">
        <v>36</v>
      </c>
      <c r="E125" s="3" t="s">
        <v>234</v>
      </c>
      <c r="F125" s="3" t="s">
        <v>137</v>
      </c>
      <c r="G125" s="50">
        <f>G126</f>
        <v>6900000</v>
      </c>
      <c r="H125" s="50">
        <f>H126</f>
        <v>6858400</v>
      </c>
      <c r="I125" s="50">
        <f>I126</f>
        <v>41600</v>
      </c>
    </row>
    <row r="126" spans="1:9" ht="25.5">
      <c r="A126" s="2"/>
      <c r="B126" s="7" t="s">
        <v>92</v>
      </c>
      <c r="C126" s="5">
        <v>961</v>
      </c>
      <c r="D126" s="3" t="s">
        <v>36</v>
      </c>
      <c r="E126" s="3" t="s">
        <v>234</v>
      </c>
      <c r="F126" s="3" t="s">
        <v>91</v>
      </c>
      <c r="G126" s="50">
        <v>6900000</v>
      </c>
      <c r="H126" s="50">
        <v>6858400</v>
      </c>
      <c r="I126" s="50">
        <f>G126-H126</f>
        <v>41600</v>
      </c>
    </row>
    <row r="127" spans="1:9" ht="18.75">
      <c r="A127" s="38" t="s">
        <v>101</v>
      </c>
      <c r="B127" s="9" t="s">
        <v>20</v>
      </c>
      <c r="C127" s="5">
        <v>961</v>
      </c>
      <c r="D127" s="3" t="s">
        <v>10</v>
      </c>
      <c r="E127" s="3"/>
      <c r="F127" s="3"/>
      <c r="G127" s="50">
        <f>G128+G132</f>
        <v>1157000</v>
      </c>
      <c r="H127" s="50">
        <f>H128+H132</f>
        <v>1139800</v>
      </c>
      <c r="I127" s="50">
        <f>I128+I132</f>
        <v>17200</v>
      </c>
    </row>
    <row r="128" spans="1:9" ht="29.45" customHeight="1">
      <c r="A128" s="2" t="s">
        <v>121</v>
      </c>
      <c r="B128" s="31" t="s">
        <v>79</v>
      </c>
      <c r="C128" s="32">
        <v>961</v>
      </c>
      <c r="D128" s="33" t="s">
        <v>78</v>
      </c>
      <c r="E128" s="33"/>
      <c r="F128" s="33"/>
      <c r="G128" s="52">
        <f t="shared" ref="G128:I130" si="5">G129</f>
        <v>140000</v>
      </c>
      <c r="H128" s="52">
        <f t="shared" si="5"/>
        <v>122800</v>
      </c>
      <c r="I128" s="52">
        <f t="shared" si="5"/>
        <v>17200</v>
      </c>
    </row>
    <row r="129" spans="1:9" ht="121.9" customHeight="1">
      <c r="A129" s="30" t="s">
        <v>122</v>
      </c>
      <c r="B129" s="55" t="s">
        <v>249</v>
      </c>
      <c r="C129" s="32">
        <v>961</v>
      </c>
      <c r="D129" s="33" t="s">
        <v>78</v>
      </c>
      <c r="E129" s="33" t="s">
        <v>209</v>
      </c>
      <c r="F129" s="33"/>
      <c r="G129" s="52">
        <f t="shared" si="5"/>
        <v>140000</v>
      </c>
      <c r="H129" s="52">
        <f t="shared" si="5"/>
        <v>122800</v>
      </c>
      <c r="I129" s="52">
        <f t="shared" si="5"/>
        <v>17200</v>
      </c>
    </row>
    <row r="130" spans="1:9" ht="25.5">
      <c r="A130" s="30"/>
      <c r="B130" s="7" t="s">
        <v>232</v>
      </c>
      <c r="C130" s="32">
        <v>961</v>
      </c>
      <c r="D130" s="33" t="s">
        <v>78</v>
      </c>
      <c r="E130" s="33" t="s">
        <v>209</v>
      </c>
      <c r="F130" s="33" t="s">
        <v>137</v>
      </c>
      <c r="G130" s="52">
        <f t="shared" si="5"/>
        <v>140000</v>
      </c>
      <c r="H130" s="52">
        <f t="shared" si="5"/>
        <v>122800</v>
      </c>
      <c r="I130" s="52">
        <f t="shared" si="5"/>
        <v>17200</v>
      </c>
    </row>
    <row r="131" spans="1:9" ht="25.5">
      <c r="A131" s="38"/>
      <c r="B131" s="7" t="s">
        <v>92</v>
      </c>
      <c r="C131" s="32">
        <v>961</v>
      </c>
      <c r="D131" s="33" t="s">
        <v>78</v>
      </c>
      <c r="E131" s="33" t="s">
        <v>209</v>
      </c>
      <c r="F131" s="33" t="s">
        <v>91</v>
      </c>
      <c r="G131" s="52">
        <v>140000</v>
      </c>
      <c r="H131" s="52">
        <v>122800</v>
      </c>
      <c r="I131" s="50">
        <f>G131-H131</f>
        <v>17200</v>
      </c>
    </row>
    <row r="132" spans="1:9">
      <c r="A132" s="2" t="s">
        <v>123</v>
      </c>
      <c r="B132" s="7" t="s">
        <v>21</v>
      </c>
      <c r="C132" s="5">
        <v>961</v>
      </c>
      <c r="D132" s="3" t="s">
        <v>239</v>
      </c>
      <c r="E132" s="3"/>
      <c r="F132" s="3"/>
      <c r="G132" s="50">
        <f>G134+G137+G140+G143+G146</f>
        <v>1017000</v>
      </c>
      <c r="H132" s="50">
        <f>H134+H137+H140+H143+H146</f>
        <v>1017000</v>
      </c>
      <c r="I132" s="50">
        <f>I134+I137+I140+I143+I146</f>
        <v>0</v>
      </c>
    </row>
    <row r="133" spans="1:9" ht="16.899999999999999" customHeight="1">
      <c r="A133" s="2"/>
      <c r="B133" s="7" t="s">
        <v>71</v>
      </c>
      <c r="C133" s="5">
        <v>961</v>
      </c>
      <c r="D133" s="3" t="s">
        <v>239</v>
      </c>
      <c r="E133" s="3"/>
      <c r="F133" s="3"/>
      <c r="G133" s="50">
        <v>1017000</v>
      </c>
      <c r="H133" s="50">
        <f>H134+H137+H140+H143+H146</f>
        <v>1017000</v>
      </c>
      <c r="I133" s="50">
        <f>I134+I137+I140+I143+I146</f>
        <v>0</v>
      </c>
    </row>
    <row r="134" spans="1:9" ht="25.5">
      <c r="A134" s="30" t="s">
        <v>124</v>
      </c>
      <c r="B134" s="31" t="s">
        <v>250</v>
      </c>
      <c r="C134" s="32">
        <v>961</v>
      </c>
      <c r="D134" s="33" t="s">
        <v>239</v>
      </c>
      <c r="E134" s="33" t="s">
        <v>210</v>
      </c>
      <c r="F134" s="33"/>
      <c r="G134" s="52">
        <f>G136</f>
        <v>517500</v>
      </c>
      <c r="H134" s="52">
        <f>H136</f>
        <v>517500</v>
      </c>
      <c r="I134" s="52">
        <f>I135</f>
        <v>0</v>
      </c>
    </row>
    <row r="135" spans="1:9" ht="25.5">
      <c r="A135" s="30"/>
      <c r="B135" s="7" t="s">
        <v>232</v>
      </c>
      <c r="C135" s="32">
        <v>961</v>
      </c>
      <c r="D135" s="33" t="s">
        <v>239</v>
      </c>
      <c r="E135" s="33" t="s">
        <v>210</v>
      </c>
      <c r="F135" s="33" t="s">
        <v>137</v>
      </c>
      <c r="G135" s="52">
        <f>G136</f>
        <v>517500</v>
      </c>
      <c r="H135" s="52">
        <f>H136</f>
        <v>517500</v>
      </c>
      <c r="I135" s="52">
        <f>I136</f>
        <v>0</v>
      </c>
    </row>
    <row r="136" spans="1:9" ht="25.5">
      <c r="A136" s="34"/>
      <c r="B136" s="7" t="s">
        <v>92</v>
      </c>
      <c r="C136" s="32">
        <v>961</v>
      </c>
      <c r="D136" s="33" t="s">
        <v>239</v>
      </c>
      <c r="E136" s="33" t="s">
        <v>210</v>
      </c>
      <c r="F136" s="33" t="s">
        <v>91</v>
      </c>
      <c r="G136" s="52">
        <v>517500</v>
      </c>
      <c r="H136" s="52">
        <v>517500</v>
      </c>
      <c r="I136" s="50">
        <f>G136-H136</f>
        <v>0</v>
      </c>
    </row>
    <row r="137" spans="1:9" ht="51">
      <c r="A137" s="35" t="s">
        <v>141</v>
      </c>
      <c r="B137" s="31" t="s">
        <v>180</v>
      </c>
      <c r="C137" s="32">
        <v>961</v>
      </c>
      <c r="D137" s="33" t="s">
        <v>239</v>
      </c>
      <c r="E137" s="33" t="s">
        <v>181</v>
      </c>
      <c r="F137" s="33"/>
      <c r="G137" s="52">
        <f>G139</f>
        <v>171000</v>
      </c>
      <c r="H137" s="52">
        <f>H139</f>
        <v>171000</v>
      </c>
      <c r="I137" s="52">
        <f>I139</f>
        <v>0</v>
      </c>
    </row>
    <row r="138" spans="1:9" ht="25.5">
      <c r="A138" s="35"/>
      <c r="B138" s="7" t="s">
        <v>232</v>
      </c>
      <c r="C138" s="32">
        <v>961</v>
      </c>
      <c r="D138" s="33" t="s">
        <v>239</v>
      </c>
      <c r="E138" s="33" t="s">
        <v>181</v>
      </c>
      <c r="F138" s="33" t="s">
        <v>137</v>
      </c>
      <c r="G138" s="52">
        <f>G139</f>
        <v>171000</v>
      </c>
      <c r="H138" s="52">
        <f>H139</f>
        <v>171000</v>
      </c>
      <c r="I138" s="52">
        <f>I139</f>
        <v>0</v>
      </c>
    </row>
    <row r="139" spans="1:9" ht="25.5">
      <c r="A139" s="34"/>
      <c r="B139" s="7" t="s">
        <v>92</v>
      </c>
      <c r="C139" s="32">
        <v>961</v>
      </c>
      <c r="D139" s="33" t="s">
        <v>239</v>
      </c>
      <c r="E139" s="33" t="s">
        <v>181</v>
      </c>
      <c r="F139" s="33" t="s">
        <v>91</v>
      </c>
      <c r="G139" s="52">
        <v>171000</v>
      </c>
      <c r="H139" s="52">
        <v>171000</v>
      </c>
      <c r="I139" s="50">
        <f>G139-H139</f>
        <v>0</v>
      </c>
    </row>
    <row r="140" spans="1:9" ht="51">
      <c r="A140" s="35" t="s">
        <v>142</v>
      </c>
      <c r="B140" s="31" t="s">
        <v>211</v>
      </c>
      <c r="C140" s="32">
        <v>961</v>
      </c>
      <c r="D140" s="33" t="s">
        <v>239</v>
      </c>
      <c r="E140" s="33" t="s">
        <v>212</v>
      </c>
      <c r="F140" s="33"/>
      <c r="G140" s="52">
        <f>G142</f>
        <v>67500</v>
      </c>
      <c r="H140" s="52">
        <f>H142</f>
        <v>67500</v>
      </c>
      <c r="I140" s="52">
        <f>I141</f>
        <v>0</v>
      </c>
    </row>
    <row r="141" spans="1:9" ht="25.5">
      <c r="A141" s="35"/>
      <c r="B141" s="7" t="s">
        <v>232</v>
      </c>
      <c r="C141" s="32">
        <v>961</v>
      </c>
      <c r="D141" s="33" t="s">
        <v>239</v>
      </c>
      <c r="E141" s="33" t="s">
        <v>212</v>
      </c>
      <c r="F141" s="33" t="s">
        <v>137</v>
      </c>
      <c r="G141" s="52">
        <f>G142</f>
        <v>67500</v>
      </c>
      <c r="H141" s="52">
        <f>H142</f>
        <v>67500</v>
      </c>
      <c r="I141" s="52">
        <f>I142</f>
        <v>0</v>
      </c>
    </row>
    <row r="142" spans="1:9" ht="25.5">
      <c r="A142" s="34"/>
      <c r="B142" s="7" t="s">
        <v>92</v>
      </c>
      <c r="C142" s="32">
        <v>961</v>
      </c>
      <c r="D142" s="33" t="s">
        <v>239</v>
      </c>
      <c r="E142" s="33" t="s">
        <v>212</v>
      </c>
      <c r="F142" s="33" t="s">
        <v>91</v>
      </c>
      <c r="G142" s="52">
        <v>67500</v>
      </c>
      <c r="H142" s="52">
        <v>67500</v>
      </c>
      <c r="I142" s="50">
        <f>G142-H142</f>
        <v>0</v>
      </c>
    </row>
    <row r="143" spans="1:9" ht="89.25">
      <c r="A143" s="35" t="s">
        <v>143</v>
      </c>
      <c r="B143" s="31" t="s">
        <v>240</v>
      </c>
      <c r="C143" s="32">
        <v>961</v>
      </c>
      <c r="D143" s="33" t="s">
        <v>239</v>
      </c>
      <c r="E143" s="33" t="s">
        <v>182</v>
      </c>
      <c r="F143" s="33"/>
      <c r="G143" s="52">
        <f>G145</f>
        <v>171000</v>
      </c>
      <c r="H143" s="52">
        <f>H145</f>
        <v>171000</v>
      </c>
      <c r="I143" s="50">
        <f>G143-H143</f>
        <v>0</v>
      </c>
    </row>
    <row r="144" spans="1:9" ht="25.5">
      <c r="A144" s="35"/>
      <c r="B144" s="7" t="s">
        <v>232</v>
      </c>
      <c r="C144" s="32">
        <v>961</v>
      </c>
      <c r="D144" s="33" t="s">
        <v>239</v>
      </c>
      <c r="E144" s="33" t="s">
        <v>182</v>
      </c>
      <c r="F144" s="33" t="s">
        <v>137</v>
      </c>
      <c r="G144" s="52">
        <f>G145</f>
        <v>171000</v>
      </c>
      <c r="H144" s="52">
        <f>H145</f>
        <v>171000</v>
      </c>
      <c r="I144" s="50">
        <f>G144-H144</f>
        <v>0</v>
      </c>
    </row>
    <row r="145" spans="1:9" ht="25.5">
      <c r="A145" s="34"/>
      <c r="B145" s="7" t="s">
        <v>92</v>
      </c>
      <c r="C145" s="32">
        <v>961</v>
      </c>
      <c r="D145" s="33" t="s">
        <v>239</v>
      </c>
      <c r="E145" s="33" t="s">
        <v>182</v>
      </c>
      <c r="F145" s="33" t="s">
        <v>91</v>
      </c>
      <c r="G145" s="52">
        <v>171000</v>
      </c>
      <c r="H145" s="52">
        <v>171000</v>
      </c>
      <c r="I145" s="50">
        <f>G145-H145</f>
        <v>0</v>
      </c>
    </row>
    <row r="146" spans="1:9" ht="89.25">
      <c r="A146" s="35" t="s">
        <v>144</v>
      </c>
      <c r="B146" s="7" t="s">
        <v>252</v>
      </c>
      <c r="C146" s="32">
        <v>961</v>
      </c>
      <c r="D146" s="33" t="s">
        <v>239</v>
      </c>
      <c r="E146" s="33" t="s">
        <v>183</v>
      </c>
      <c r="F146" s="33"/>
      <c r="G146" s="52">
        <v>90000</v>
      </c>
      <c r="H146" s="52">
        <v>90000</v>
      </c>
      <c r="I146" s="50">
        <v>0</v>
      </c>
    </row>
    <row r="147" spans="1:9" ht="25.5">
      <c r="A147" s="34"/>
      <c r="B147" s="7" t="s">
        <v>232</v>
      </c>
      <c r="C147" s="32">
        <v>961</v>
      </c>
      <c r="D147" s="33" t="s">
        <v>239</v>
      </c>
      <c r="E147" s="33" t="s">
        <v>183</v>
      </c>
      <c r="F147" s="33" t="s">
        <v>137</v>
      </c>
      <c r="G147" s="52">
        <v>90000</v>
      </c>
      <c r="H147" s="52">
        <v>90000</v>
      </c>
      <c r="I147" s="50">
        <v>0</v>
      </c>
    </row>
    <row r="148" spans="1:9" ht="25.5">
      <c r="A148" s="34"/>
      <c r="B148" s="7" t="s">
        <v>207</v>
      </c>
      <c r="C148" s="32">
        <v>961</v>
      </c>
      <c r="D148" s="33" t="s">
        <v>239</v>
      </c>
      <c r="E148" s="33" t="s">
        <v>183</v>
      </c>
      <c r="F148" s="33" t="s">
        <v>91</v>
      </c>
      <c r="G148" s="52">
        <v>90000</v>
      </c>
      <c r="H148" s="52">
        <v>90000</v>
      </c>
      <c r="I148" s="50">
        <v>0</v>
      </c>
    </row>
    <row r="149" spans="1:9" ht="18.75">
      <c r="A149" s="43" t="s">
        <v>102</v>
      </c>
      <c r="B149" s="40" t="s">
        <v>59</v>
      </c>
      <c r="C149" s="32">
        <v>961</v>
      </c>
      <c r="D149" s="33" t="s">
        <v>11</v>
      </c>
      <c r="E149" s="36"/>
      <c r="F149" s="36"/>
      <c r="G149" s="52">
        <f>G150+G157</f>
        <v>14260700</v>
      </c>
      <c r="H149" s="52">
        <f>H150+H157</f>
        <v>13131764.76</v>
      </c>
      <c r="I149" s="52">
        <f>I150+I157</f>
        <v>1128935.2400000007</v>
      </c>
    </row>
    <row r="150" spans="1:9">
      <c r="A150" s="30" t="s">
        <v>125</v>
      </c>
      <c r="B150" s="31" t="s">
        <v>25</v>
      </c>
      <c r="C150" s="32">
        <v>961</v>
      </c>
      <c r="D150" s="33" t="s">
        <v>24</v>
      </c>
      <c r="E150" s="36"/>
      <c r="F150" s="33"/>
      <c r="G150" s="52">
        <v>10834500</v>
      </c>
      <c r="H150" s="52">
        <f>H151+H154</f>
        <v>9978870.4100000001</v>
      </c>
      <c r="I150" s="52">
        <f>I151+I154</f>
        <v>855629.59000000078</v>
      </c>
    </row>
    <row r="151" spans="1:9" ht="38.25">
      <c r="A151" s="35" t="s">
        <v>126</v>
      </c>
      <c r="B151" s="31" t="s">
        <v>213</v>
      </c>
      <c r="C151" s="32">
        <v>961</v>
      </c>
      <c r="D151" s="33" t="s">
        <v>24</v>
      </c>
      <c r="E151" s="33" t="s">
        <v>214</v>
      </c>
      <c r="F151" s="33"/>
      <c r="G151" s="52">
        <f>G153</f>
        <v>9504500</v>
      </c>
      <c r="H151" s="52">
        <f>H153</f>
        <v>8799843.6999999993</v>
      </c>
      <c r="I151" s="52">
        <f>I153</f>
        <v>704656.30000000075</v>
      </c>
    </row>
    <row r="152" spans="1:9" ht="25.5">
      <c r="A152" s="35"/>
      <c r="B152" s="7" t="s">
        <v>232</v>
      </c>
      <c r="C152" s="32">
        <v>961</v>
      </c>
      <c r="D152" s="33" t="s">
        <v>24</v>
      </c>
      <c r="E152" s="33" t="s">
        <v>214</v>
      </c>
      <c r="F152" s="33" t="s">
        <v>137</v>
      </c>
      <c r="G152" s="52">
        <f>G153</f>
        <v>9504500</v>
      </c>
      <c r="H152" s="52">
        <f>H153</f>
        <v>8799843.6999999993</v>
      </c>
      <c r="I152" s="52">
        <f>I153</f>
        <v>704656.30000000075</v>
      </c>
    </row>
    <row r="153" spans="1:9" ht="25.5">
      <c r="A153" s="35"/>
      <c r="B153" s="7" t="s">
        <v>92</v>
      </c>
      <c r="C153" s="32">
        <v>961</v>
      </c>
      <c r="D153" s="33" t="s">
        <v>24</v>
      </c>
      <c r="E153" s="33" t="s">
        <v>214</v>
      </c>
      <c r="F153" s="33" t="s">
        <v>91</v>
      </c>
      <c r="G153" s="52">
        <v>9504500</v>
      </c>
      <c r="H153" s="52">
        <v>8799843.6999999993</v>
      </c>
      <c r="I153" s="50">
        <f>G153-H153</f>
        <v>704656.30000000075</v>
      </c>
    </row>
    <row r="154" spans="1:9" ht="25.5">
      <c r="A154" s="35" t="s">
        <v>215</v>
      </c>
      <c r="B154" s="7" t="s">
        <v>216</v>
      </c>
      <c r="C154" s="32">
        <v>961</v>
      </c>
      <c r="D154" s="33" t="s">
        <v>24</v>
      </c>
      <c r="E154" s="33" t="s">
        <v>217</v>
      </c>
      <c r="F154" s="33"/>
      <c r="G154" s="52">
        <v>1330000</v>
      </c>
      <c r="H154" s="52">
        <v>1179026.71</v>
      </c>
      <c r="I154" s="50">
        <f>G154-H154</f>
        <v>150973.29000000004</v>
      </c>
    </row>
    <row r="155" spans="1:9" ht="25.5">
      <c r="A155" s="35"/>
      <c r="B155" s="7" t="s">
        <v>232</v>
      </c>
      <c r="C155" s="32">
        <v>961</v>
      </c>
      <c r="D155" s="33" t="s">
        <v>24</v>
      </c>
      <c r="E155" s="33" t="s">
        <v>217</v>
      </c>
      <c r="F155" s="33" t="s">
        <v>137</v>
      </c>
      <c r="G155" s="52">
        <v>1330000</v>
      </c>
      <c r="H155" s="52">
        <v>1179026.71</v>
      </c>
      <c r="I155" s="50">
        <f>G155-H155</f>
        <v>150973.29000000004</v>
      </c>
    </row>
    <row r="156" spans="1:9" ht="25.5">
      <c r="A156" s="35"/>
      <c r="B156" s="7" t="s">
        <v>207</v>
      </c>
      <c r="C156" s="32">
        <v>961</v>
      </c>
      <c r="D156" s="33" t="s">
        <v>24</v>
      </c>
      <c r="E156" s="33" t="s">
        <v>217</v>
      </c>
      <c r="F156" s="33" t="s">
        <v>91</v>
      </c>
      <c r="G156" s="52">
        <v>1330000</v>
      </c>
      <c r="H156" s="52">
        <v>1179026.71</v>
      </c>
      <c r="I156" s="50">
        <f>G156-H156</f>
        <v>150973.29000000004</v>
      </c>
    </row>
    <row r="157" spans="1:9">
      <c r="A157" s="35" t="s">
        <v>145</v>
      </c>
      <c r="B157" s="31" t="s">
        <v>96</v>
      </c>
      <c r="C157" s="32">
        <v>961</v>
      </c>
      <c r="D157" s="33" t="s">
        <v>95</v>
      </c>
      <c r="E157" s="33"/>
      <c r="F157" s="33"/>
      <c r="G157" s="52">
        <f>G158</f>
        <v>3426200</v>
      </c>
      <c r="H157" s="52">
        <f>H158</f>
        <v>3152894.35</v>
      </c>
      <c r="I157" s="52">
        <f>I158</f>
        <v>273305.64999999991</v>
      </c>
    </row>
    <row r="158" spans="1:9" ht="38.25">
      <c r="A158" s="35" t="s">
        <v>146</v>
      </c>
      <c r="B158" s="31" t="s">
        <v>77</v>
      </c>
      <c r="C158" s="32">
        <v>961</v>
      </c>
      <c r="D158" s="33" t="s">
        <v>95</v>
      </c>
      <c r="E158" s="33" t="s">
        <v>218</v>
      </c>
      <c r="F158" s="33"/>
      <c r="G158" s="52">
        <f>G159</f>
        <v>3426200</v>
      </c>
      <c r="H158" s="52">
        <f>H160</f>
        <v>3152894.35</v>
      </c>
      <c r="I158" s="52">
        <f>I160</f>
        <v>273305.64999999991</v>
      </c>
    </row>
    <row r="159" spans="1:9" ht="25.5">
      <c r="A159" s="35"/>
      <c r="B159" s="7" t="s">
        <v>232</v>
      </c>
      <c r="C159" s="32">
        <v>961</v>
      </c>
      <c r="D159" s="33" t="s">
        <v>95</v>
      </c>
      <c r="E159" s="33" t="s">
        <v>218</v>
      </c>
      <c r="F159" s="33" t="s">
        <v>137</v>
      </c>
      <c r="G159" s="52">
        <v>3426200</v>
      </c>
      <c r="H159" s="52">
        <f>H160</f>
        <v>3152894.35</v>
      </c>
      <c r="I159" s="52">
        <f>I160</f>
        <v>273305.64999999991</v>
      </c>
    </row>
    <row r="160" spans="1:9" ht="25.5">
      <c r="A160" s="35"/>
      <c r="B160" s="7" t="s">
        <v>92</v>
      </c>
      <c r="C160" s="32">
        <v>961</v>
      </c>
      <c r="D160" s="33" t="s">
        <v>95</v>
      </c>
      <c r="E160" s="33" t="s">
        <v>218</v>
      </c>
      <c r="F160" s="33" t="s">
        <v>91</v>
      </c>
      <c r="G160" s="52">
        <v>3426200</v>
      </c>
      <c r="H160" s="52">
        <v>3152894.35</v>
      </c>
      <c r="I160" s="50">
        <f>G160-H160</f>
        <v>273305.64999999991</v>
      </c>
    </row>
    <row r="161" spans="1:9" ht="18.75">
      <c r="A161" s="38" t="s">
        <v>103</v>
      </c>
      <c r="B161" s="9" t="s">
        <v>22</v>
      </c>
      <c r="C161" s="5">
        <v>961</v>
      </c>
      <c r="D161" s="3" t="s">
        <v>12</v>
      </c>
      <c r="E161" s="3"/>
      <c r="F161" s="3"/>
      <c r="G161" s="50">
        <v>4283200</v>
      </c>
      <c r="H161" s="50">
        <f>H162+H166</f>
        <v>4050445.29</v>
      </c>
      <c r="I161" s="50">
        <f>I162+I166</f>
        <v>232754.70999999996</v>
      </c>
    </row>
    <row r="162" spans="1:9">
      <c r="A162" s="4" t="s">
        <v>127</v>
      </c>
      <c r="B162" s="7" t="s">
        <v>58</v>
      </c>
      <c r="C162" s="5">
        <v>961</v>
      </c>
      <c r="D162" s="3" t="s">
        <v>57</v>
      </c>
      <c r="E162" s="3"/>
      <c r="F162" s="3"/>
      <c r="G162" s="50">
        <f>G163</f>
        <v>374400</v>
      </c>
      <c r="H162" s="50">
        <f>H163</f>
        <v>196560</v>
      </c>
      <c r="I162" s="50">
        <f>I163</f>
        <v>177840</v>
      </c>
    </row>
    <row r="163" spans="1:9" ht="178.5">
      <c r="A163" s="4" t="s">
        <v>128</v>
      </c>
      <c r="B163" s="7" t="s">
        <v>241</v>
      </c>
      <c r="C163" s="5">
        <v>961</v>
      </c>
      <c r="D163" s="3" t="s">
        <v>57</v>
      </c>
      <c r="E163" s="3" t="s">
        <v>219</v>
      </c>
      <c r="F163" s="3"/>
      <c r="G163" s="50">
        <f>G165</f>
        <v>374400</v>
      </c>
      <c r="H163" s="50">
        <f>H165</f>
        <v>196560</v>
      </c>
      <c r="I163" s="50">
        <f>I165</f>
        <v>177840</v>
      </c>
    </row>
    <row r="164" spans="1:9">
      <c r="A164" s="4"/>
      <c r="B164" s="7" t="s">
        <v>157</v>
      </c>
      <c r="C164" s="5">
        <v>961</v>
      </c>
      <c r="D164" s="3" t="s">
        <v>57</v>
      </c>
      <c r="E164" s="3" t="s">
        <v>219</v>
      </c>
      <c r="F164" s="3" t="s">
        <v>136</v>
      </c>
      <c r="G164" s="50">
        <f>G165</f>
        <v>374400</v>
      </c>
      <c r="H164" s="50">
        <f>H165</f>
        <v>196560</v>
      </c>
      <c r="I164" s="50">
        <f>I165</f>
        <v>177840</v>
      </c>
    </row>
    <row r="165" spans="1:9">
      <c r="A165" s="4"/>
      <c r="B165" s="7" t="s">
        <v>105</v>
      </c>
      <c r="C165" s="5">
        <v>961</v>
      </c>
      <c r="D165" s="3" t="s">
        <v>57</v>
      </c>
      <c r="E165" s="3" t="s">
        <v>219</v>
      </c>
      <c r="F165" s="3" t="s">
        <v>104</v>
      </c>
      <c r="G165" s="50">
        <v>374400</v>
      </c>
      <c r="H165" s="50">
        <v>196560</v>
      </c>
      <c r="I165" s="50">
        <f>G165-H165</f>
        <v>177840</v>
      </c>
    </row>
    <row r="166" spans="1:9" ht="17.25" customHeight="1">
      <c r="A166" s="1" t="s">
        <v>162</v>
      </c>
      <c r="B166" s="7" t="s">
        <v>40</v>
      </c>
      <c r="C166" s="5">
        <v>961</v>
      </c>
      <c r="D166" s="3" t="s">
        <v>30</v>
      </c>
      <c r="E166" s="3"/>
      <c r="F166" s="3"/>
      <c r="G166" s="50">
        <f>G167+G170</f>
        <v>3908800</v>
      </c>
      <c r="H166" s="50">
        <f>H167+H170</f>
        <v>3853885.29</v>
      </c>
      <c r="I166" s="50">
        <f>I167+I170</f>
        <v>54914.709999999963</v>
      </c>
    </row>
    <row r="167" spans="1:9" ht="63.75">
      <c r="A167" s="2" t="s">
        <v>163</v>
      </c>
      <c r="B167" s="7" t="s">
        <v>220</v>
      </c>
      <c r="C167" s="5">
        <v>961</v>
      </c>
      <c r="D167" s="3" t="s">
        <v>30</v>
      </c>
      <c r="E167" s="3" t="s">
        <v>221</v>
      </c>
      <c r="F167" s="3"/>
      <c r="G167" s="50">
        <f>G168</f>
        <v>3104500</v>
      </c>
      <c r="H167" s="50">
        <f>H169</f>
        <v>3058652</v>
      </c>
      <c r="I167" s="50">
        <f>I169</f>
        <v>45848</v>
      </c>
    </row>
    <row r="168" spans="1:9">
      <c r="A168" s="2"/>
      <c r="B168" s="29" t="s">
        <v>157</v>
      </c>
      <c r="C168" s="5">
        <v>961</v>
      </c>
      <c r="D168" s="3" t="s">
        <v>30</v>
      </c>
      <c r="E168" s="3" t="s">
        <v>221</v>
      </c>
      <c r="F168" s="3" t="s">
        <v>136</v>
      </c>
      <c r="G168" s="50">
        <f>G169</f>
        <v>3104500</v>
      </c>
      <c r="H168" s="50">
        <f>H169</f>
        <v>3058652</v>
      </c>
      <c r="I168" s="50">
        <f>I169</f>
        <v>45848</v>
      </c>
    </row>
    <row r="169" spans="1:9">
      <c r="A169" s="1"/>
      <c r="B169" s="7" t="s">
        <v>105</v>
      </c>
      <c r="C169" s="5">
        <v>961</v>
      </c>
      <c r="D169" s="3" t="s">
        <v>30</v>
      </c>
      <c r="E169" s="3" t="s">
        <v>221</v>
      </c>
      <c r="F169" s="3" t="s">
        <v>104</v>
      </c>
      <c r="G169" s="50">
        <v>3104500</v>
      </c>
      <c r="H169" s="50">
        <v>3058652</v>
      </c>
      <c r="I169" s="50">
        <f>G169-H169</f>
        <v>45848</v>
      </c>
    </row>
    <row r="170" spans="1:9" ht="51">
      <c r="A170" s="1" t="s">
        <v>164</v>
      </c>
      <c r="B170" s="29" t="s">
        <v>161</v>
      </c>
      <c r="C170" s="5">
        <v>961</v>
      </c>
      <c r="D170" s="3">
        <v>1004</v>
      </c>
      <c r="E170" s="3" t="s">
        <v>222</v>
      </c>
      <c r="F170" s="3"/>
      <c r="G170" s="50">
        <f>G172</f>
        <v>804300</v>
      </c>
      <c r="H170" s="50">
        <f>H172</f>
        <v>795233.29</v>
      </c>
      <c r="I170" s="50">
        <f>I172</f>
        <v>9066.7099999999627</v>
      </c>
    </row>
    <row r="171" spans="1:9" ht="18" customHeight="1">
      <c r="A171" s="1"/>
      <c r="B171" s="29" t="s">
        <v>157</v>
      </c>
      <c r="C171" s="5">
        <v>961</v>
      </c>
      <c r="D171" s="3" t="s">
        <v>30</v>
      </c>
      <c r="E171" s="3" t="s">
        <v>222</v>
      </c>
      <c r="F171" s="3" t="s">
        <v>136</v>
      </c>
      <c r="G171" s="50">
        <f>G172</f>
        <v>804300</v>
      </c>
      <c r="H171" s="50">
        <f>H172</f>
        <v>795233.29</v>
      </c>
      <c r="I171" s="50">
        <f>I172</f>
        <v>9066.7099999999627</v>
      </c>
    </row>
    <row r="172" spans="1:9" ht="33.6" customHeight="1">
      <c r="A172" s="1"/>
      <c r="B172" s="7" t="s">
        <v>242</v>
      </c>
      <c r="C172" s="5">
        <v>961</v>
      </c>
      <c r="D172" s="3" t="s">
        <v>30</v>
      </c>
      <c r="E172" s="3" t="s">
        <v>222</v>
      </c>
      <c r="F172" s="3" t="s">
        <v>223</v>
      </c>
      <c r="G172" s="50">
        <v>804300</v>
      </c>
      <c r="H172" s="50">
        <v>795233.29</v>
      </c>
      <c r="I172" s="50">
        <f>G172-H172</f>
        <v>9066.7099999999627</v>
      </c>
    </row>
    <row r="173" spans="1:9" ht="18.75" customHeight="1">
      <c r="A173" s="44" t="s">
        <v>129</v>
      </c>
      <c r="B173" s="40" t="s">
        <v>62</v>
      </c>
      <c r="C173" s="32">
        <v>961</v>
      </c>
      <c r="D173" s="33" t="s">
        <v>52</v>
      </c>
      <c r="E173" s="33"/>
      <c r="F173" s="33"/>
      <c r="G173" s="52">
        <f t="shared" ref="G173:I174" si="6">G174</f>
        <v>940000</v>
      </c>
      <c r="H173" s="52">
        <f t="shared" si="6"/>
        <v>915300</v>
      </c>
      <c r="I173" s="52">
        <f t="shared" si="6"/>
        <v>24700</v>
      </c>
    </row>
    <row r="174" spans="1:9" ht="15" customHeight="1">
      <c r="A174" s="35" t="s">
        <v>130</v>
      </c>
      <c r="B174" s="31" t="s">
        <v>53</v>
      </c>
      <c r="C174" s="32">
        <v>961</v>
      </c>
      <c r="D174" s="33" t="s">
        <v>54</v>
      </c>
      <c r="E174" s="33"/>
      <c r="F174" s="33"/>
      <c r="G174" s="52">
        <f t="shared" si="6"/>
        <v>940000</v>
      </c>
      <c r="H174" s="52">
        <f t="shared" si="6"/>
        <v>915300</v>
      </c>
      <c r="I174" s="52">
        <f t="shared" si="6"/>
        <v>24700</v>
      </c>
    </row>
    <row r="175" spans="1:9" ht="94.15" customHeight="1">
      <c r="A175" s="30" t="s">
        <v>131</v>
      </c>
      <c r="B175" s="31" t="s">
        <v>224</v>
      </c>
      <c r="C175" s="32">
        <v>961</v>
      </c>
      <c r="D175" s="33" t="s">
        <v>54</v>
      </c>
      <c r="E175" s="33" t="s">
        <v>225</v>
      </c>
      <c r="F175" s="33"/>
      <c r="G175" s="52">
        <f>G177</f>
        <v>940000</v>
      </c>
      <c r="H175" s="52">
        <f>H177</f>
        <v>915300</v>
      </c>
      <c r="I175" s="52">
        <f>I177</f>
        <v>24700</v>
      </c>
    </row>
    <row r="176" spans="1:9" ht="27.6" customHeight="1">
      <c r="A176" s="30"/>
      <c r="B176" s="7" t="s">
        <v>232</v>
      </c>
      <c r="C176" s="32">
        <v>961</v>
      </c>
      <c r="D176" s="33" t="s">
        <v>54</v>
      </c>
      <c r="E176" s="33" t="s">
        <v>225</v>
      </c>
      <c r="F176" s="33" t="s">
        <v>137</v>
      </c>
      <c r="G176" s="52">
        <f>G177</f>
        <v>940000</v>
      </c>
      <c r="H176" s="52">
        <f>H177</f>
        <v>915300</v>
      </c>
      <c r="I176" s="52">
        <f>I177</f>
        <v>24700</v>
      </c>
    </row>
    <row r="177" spans="1:9" ht="26.45" customHeight="1">
      <c r="A177" s="35"/>
      <c r="B177" s="7" t="s">
        <v>92</v>
      </c>
      <c r="C177" s="32">
        <v>961</v>
      </c>
      <c r="D177" s="33" t="s">
        <v>54</v>
      </c>
      <c r="E177" s="33" t="s">
        <v>225</v>
      </c>
      <c r="F177" s="33" t="s">
        <v>91</v>
      </c>
      <c r="G177" s="52">
        <v>940000</v>
      </c>
      <c r="H177" s="52">
        <v>915300</v>
      </c>
      <c r="I177" s="50">
        <f t="shared" ref="I177:I182" si="7">G177-H177</f>
        <v>24700</v>
      </c>
    </row>
    <row r="178" spans="1:9" ht="20.25" customHeight="1">
      <c r="A178" s="38" t="s">
        <v>132</v>
      </c>
      <c r="B178" s="39" t="s">
        <v>55</v>
      </c>
      <c r="C178" s="5">
        <v>961</v>
      </c>
      <c r="D178" s="3" t="s">
        <v>56</v>
      </c>
      <c r="E178" s="3"/>
      <c r="F178" s="3"/>
      <c r="G178" s="50">
        <f>G179</f>
        <v>1450000</v>
      </c>
      <c r="H178" s="50">
        <f>H179</f>
        <v>1450000</v>
      </c>
      <c r="I178" s="50">
        <f t="shared" si="7"/>
        <v>0</v>
      </c>
    </row>
    <row r="179" spans="1:9" ht="15" customHeight="1">
      <c r="A179" s="1" t="s">
        <v>133</v>
      </c>
      <c r="B179" s="7" t="s">
        <v>94</v>
      </c>
      <c r="C179" s="5">
        <v>961</v>
      </c>
      <c r="D179" s="3" t="s">
        <v>93</v>
      </c>
      <c r="E179" s="3"/>
      <c r="F179" s="3"/>
      <c r="G179" s="50">
        <f>G180</f>
        <v>1450000</v>
      </c>
      <c r="H179" s="50">
        <f>H180</f>
        <v>1450000</v>
      </c>
      <c r="I179" s="50">
        <f t="shared" si="7"/>
        <v>0</v>
      </c>
    </row>
    <row r="180" spans="1:9" ht="97.9" customHeight="1">
      <c r="A180" s="21" t="s">
        <v>134</v>
      </c>
      <c r="B180" s="7" t="s">
        <v>227</v>
      </c>
      <c r="C180" s="5">
        <v>961</v>
      </c>
      <c r="D180" s="3" t="s">
        <v>93</v>
      </c>
      <c r="E180" s="3" t="s">
        <v>226</v>
      </c>
      <c r="F180" s="17"/>
      <c r="G180" s="50">
        <f>G182</f>
        <v>1450000</v>
      </c>
      <c r="H180" s="50">
        <f>H182</f>
        <v>1450000</v>
      </c>
      <c r="I180" s="50">
        <f t="shared" si="7"/>
        <v>0</v>
      </c>
    </row>
    <row r="181" spans="1:9" ht="29.45" customHeight="1">
      <c r="A181" s="21"/>
      <c r="B181" s="7" t="s">
        <v>232</v>
      </c>
      <c r="C181" s="5">
        <v>961</v>
      </c>
      <c r="D181" s="3" t="s">
        <v>93</v>
      </c>
      <c r="E181" s="3" t="s">
        <v>226</v>
      </c>
      <c r="F181" s="3" t="s">
        <v>137</v>
      </c>
      <c r="G181" s="50">
        <f>G182</f>
        <v>1450000</v>
      </c>
      <c r="H181" s="50">
        <f>H182</f>
        <v>1450000</v>
      </c>
      <c r="I181" s="50">
        <f t="shared" si="7"/>
        <v>0</v>
      </c>
    </row>
    <row r="182" spans="1:9" ht="26.45" customHeight="1">
      <c r="A182" s="1"/>
      <c r="B182" s="7" t="s">
        <v>92</v>
      </c>
      <c r="C182" s="5">
        <v>961</v>
      </c>
      <c r="D182" s="3" t="s">
        <v>93</v>
      </c>
      <c r="E182" s="3" t="s">
        <v>226</v>
      </c>
      <c r="F182" s="3" t="s">
        <v>91</v>
      </c>
      <c r="G182" s="50">
        <v>1450000</v>
      </c>
      <c r="H182" s="50">
        <v>1450000</v>
      </c>
      <c r="I182" s="50">
        <f t="shared" si="7"/>
        <v>0</v>
      </c>
    </row>
    <row r="183" spans="1:9" ht="27" customHeight="1">
      <c r="A183" s="46"/>
      <c r="B183" s="6" t="s">
        <v>13</v>
      </c>
      <c r="C183" s="5"/>
      <c r="D183" s="18"/>
      <c r="E183" s="18"/>
      <c r="F183" s="18"/>
      <c r="G183" s="50">
        <f>G7</f>
        <v>109217800</v>
      </c>
      <c r="H183" s="50">
        <f>H7</f>
        <v>105782753.32000002</v>
      </c>
      <c r="I183" s="53">
        <f>I7</f>
        <v>3435046.6799999978</v>
      </c>
    </row>
    <row r="184" spans="1:9">
      <c r="A184" s="14"/>
      <c r="B184" s="8"/>
      <c r="G184" s="20"/>
      <c r="H184" s="20"/>
      <c r="I184" s="20"/>
    </row>
    <row r="185" spans="1:9">
      <c r="A185" s="19"/>
      <c r="B185" s="8"/>
    </row>
  </sheetData>
  <mergeCells count="5">
    <mergeCell ref="C1:G1"/>
    <mergeCell ref="C2:G2"/>
    <mergeCell ref="B3:G3"/>
    <mergeCell ref="H2:I2"/>
    <mergeCell ref="H1:I1"/>
  </mergeCells>
  <pageMargins left="0.78740157480314965" right="0.78740157480314965" top="0.39370078740157483" bottom="0.39370078740157483" header="0" footer="0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2018-03-15T12:52:36Z</cp:lastPrinted>
  <dcterms:created xsi:type="dcterms:W3CDTF">2004-01-31T12:47:35Z</dcterms:created>
  <dcterms:modified xsi:type="dcterms:W3CDTF">2018-04-25T13:49:17Z</dcterms:modified>
</cp:coreProperties>
</file>