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I130" i="49"/>
  <c r="I169"/>
  <c r="I107"/>
  <c r="I78"/>
  <c r="H103"/>
  <c r="G106"/>
  <c r="G103" s="1"/>
  <c r="G102" s="1"/>
  <c r="I101"/>
  <c r="H100"/>
  <c r="H99" s="1"/>
  <c r="G100"/>
  <c r="I72"/>
  <c r="G72"/>
  <c r="I50"/>
  <c r="I49" s="1"/>
  <c r="H49"/>
  <c r="G49"/>
  <c r="I48"/>
  <c r="I47" s="1"/>
  <c r="H47"/>
  <c r="G47"/>
  <c r="H46"/>
  <c r="G46"/>
  <c r="I195"/>
  <c r="H194"/>
  <c r="G194"/>
  <c r="H193"/>
  <c r="H192" s="1"/>
  <c r="H191" s="1"/>
  <c r="G193"/>
  <c r="I190"/>
  <c r="I189" s="1"/>
  <c r="H189"/>
  <c r="G189"/>
  <c r="H188"/>
  <c r="H187" s="1"/>
  <c r="H186" s="1"/>
  <c r="G188"/>
  <c r="G187" s="1"/>
  <c r="G186" s="1"/>
  <c r="H126"/>
  <c r="I114"/>
  <c r="H94"/>
  <c r="I89"/>
  <c r="I88" s="1"/>
  <c r="H88"/>
  <c r="H57"/>
  <c r="H56" s="1"/>
  <c r="I35"/>
  <c r="I185"/>
  <c r="I184" s="1"/>
  <c r="H184"/>
  <c r="I182"/>
  <c r="I181" s="1"/>
  <c r="H181"/>
  <c r="I178"/>
  <c r="I177" s="1"/>
  <c r="H177"/>
  <c r="I173"/>
  <c r="I166"/>
  <c r="I165" s="1"/>
  <c r="H165"/>
  <c r="I155"/>
  <c r="H154"/>
  <c r="I152"/>
  <c r="I151" s="1"/>
  <c r="I150" s="1"/>
  <c r="H151"/>
  <c r="I149"/>
  <c r="I148" s="1"/>
  <c r="H148"/>
  <c r="I146"/>
  <c r="I145" s="1"/>
  <c r="I144" s="1"/>
  <c r="H145"/>
  <c r="I141"/>
  <c r="I136"/>
  <c r="I135" s="1"/>
  <c r="H135"/>
  <c r="I133"/>
  <c r="H132"/>
  <c r="I127"/>
  <c r="I126" s="1"/>
  <c r="I124"/>
  <c r="H123"/>
  <c r="I121"/>
  <c r="I117"/>
  <c r="H116"/>
  <c r="H113"/>
  <c r="I110"/>
  <c r="I109" s="1"/>
  <c r="H109"/>
  <c r="I105"/>
  <c r="I98"/>
  <c r="I95"/>
  <c r="I94" s="1"/>
  <c r="I83"/>
  <c r="I82" s="1"/>
  <c r="H82"/>
  <c r="H80"/>
  <c r="I75"/>
  <c r="I74" s="1"/>
  <c r="H74"/>
  <c r="I64"/>
  <c r="I61"/>
  <c r="I58"/>
  <c r="I57" s="1"/>
  <c r="I54"/>
  <c r="I53" s="1"/>
  <c r="H44"/>
  <c r="I180" l="1"/>
  <c r="I100"/>
  <c r="G99"/>
  <c r="I99" s="1"/>
  <c r="I46"/>
  <c r="I194"/>
  <c r="I188"/>
  <c r="I187" s="1"/>
  <c r="I186" s="1"/>
  <c r="I193"/>
  <c r="G192"/>
  <c r="I192" s="1"/>
  <c r="G82"/>
  <c r="G53"/>
  <c r="G184"/>
  <c r="G181"/>
  <c r="G180" s="1"/>
  <c r="G177"/>
  <c r="G171"/>
  <c r="G170" s="1"/>
  <c r="G165"/>
  <c r="G154"/>
  <c r="I154" s="1"/>
  <c r="G151"/>
  <c r="G148"/>
  <c r="G145"/>
  <c r="G74"/>
  <c r="G135"/>
  <c r="G132"/>
  <c r="I132" s="1"/>
  <c r="G126"/>
  <c r="G123"/>
  <c r="G116"/>
  <c r="G113"/>
  <c r="I113" s="1"/>
  <c r="I112" s="1"/>
  <c r="G109"/>
  <c r="G94"/>
  <c r="G88"/>
  <c r="G44"/>
  <c r="I42"/>
  <c r="I41" s="1"/>
  <c r="H41"/>
  <c r="I40"/>
  <c r="I39" s="1"/>
  <c r="G39"/>
  <c r="H39"/>
  <c r="I38"/>
  <c r="I37" s="1"/>
  <c r="G18"/>
  <c r="H18"/>
  <c r="G14"/>
  <c r="G13" s="1"/>
  <c r="H23"/>
  <c r="G23"/>
  <c r="I24"/>
  <c r="I23" s="1"/>
  <c r="I26"/>
  <c r="I25" s="1"/>
  <c r="I22"/>
  <c r="I21" s="1"/>
  <c r="I19"/>
  <c r="I17" s="1"/>
  <c r="I15"/>
  <c r="I14" s="1"/>
  <c r="I13" s="1"/>
  <c r="I12" s="1"/>
  <c r="I183"/>
  <c r="I176"/>
  <c r="I175" s="1"/>
  <c r="I172"/>
  <c r="I171"/>
  <c r="I170" s="1"/>
  <c r="I164"/>
  <c r="I163" s="1"/>
  <c r="I147"/>
  <c r="I140"/>
  <c r="I139" s="1"/>
  <c r="I138" s="1"/>
  <c r="I134"/>
  <c r="I125"/>
  <c r="I122"/>
  <c r="I120"/>
  <c r="I119"/>
  <c r="I115"/>
  <c r="I108"/>
  <c r="I104"/>
  <c r="I103" s="1"/>
  <c r="I102" s="1"/>
  <c r="I97"/>
  <c r="I96"/>
  <c r="I93"/>
  <c r="I87"/>
  <c r="I86" s="1"/>
  <c r="I81"/>
  <c r="I80" s="1"/>
  <c r="I79" s="1"/>
  <c r="I71"/>
  <c r="I63"/>
  <c r="I62"/>
  <c r="I60"/>
  <c r="I59" s="1"/>
  <c r="I56"/>
  <c r="I52"/>
  <c r="I51" s="1"/>
  <c r="G183"/>
  <c r="G176"/>
  <c r="G175" s="1"/>
  <c r="G164"/>
  <c r="G163" s="1"/>
  <c r="G153"/>
  <c r="G150"/>
  <c r="G147"/>
  <c r="G144"/>
  <c r="G140"/>
  <c r="G139" s="1"/>
  <c r="G138" s="1"/>
  <c r="G134"/>
  <c r="G131"/>
  <c r="G125"/>
  <c r="G122"/>
  <c r="G120"/>
  <c r="G119"/>
  <c r="G115"/>
  <c r="G112"/>
  <c r="G97"/>
  <c r="G96"/>
  <c r="G93"/>
  <c r="G87"/>
  <c r="G81"/>
  <c r="G80" s="1"/>
  <c r="G79" s="1"/>
  <c r="G71"/>
  <c r="G63"/>
  <c r="G62"/>
  <c r="G60"/>
  <c r="G59" s="1"/>
  <c r="G56"/>
  <c r="G52"/>
  <c r="G51" s="1"/>
  <c r="G43"/>
  <c r="G37"/>
  <c r="G34"/>
  <c r="G21"/>
  <c r="H183"/>
  <c r="H180"/>
  <c r="H176"/>
  <c r="H175" s="1"/>
  <c r="H172"/>
  <c r="H171"/>
  <c r="H170" s="1"/>
  <c r="H164"/>
  <c r="H163" s="1"/>
  <c r="H153"/>
  <c r="H150"/>
  <c r="H147"/>
  <c r="H144"/>
  <c r="H140"/>
  <c r="H139" s="1"/>
  <c r="H138" s="1"/>
  <c r="H134"/>
  <c r="H131"/>
  <c r="H125"/>
  <c r="H122"/>
  <c r="H120"/>
  <c r="H119"/>
  <c r="H115"/>
  <c r="H112"/>
  <c r="H108"/>
  <c r="H97"/>
  <c r="H96"/>
  <c r="H93"/>
  <c r="H87"/>
  <c r="H79"/>
  <c r="H73"/>
  <c r="H63"/>
  <c r="H62"/>
  <c r="H60"/>
  <c r="H59" s="1"/>
  <c r="H43"/>
  <c r="H37"/>
  <c r="H34"/>
  <c r="H33"/>
  <c r="H21"/>
  <c r="H17"/>
  <c r="H14"/>
  <c r="H13" s="1"/>
  <c r="H12" s="1"/>
  <c r="H86" l="1"/>
  <c r="G162"/>
  <c r="G179"/>
  <c r="I179"/>
  <c r="I174" s="1"/>
  <c r="H179"/>
  <c r="H174" s="1"/>
  <c r="H143"/>
  <c r="H142"/>
  <c r="H137" s="1"/>
  <c r="G143"/>
  <c r="G142"/>
  <c r="G137" s="1"/>
  <c r="I111"/>
  <c r="I118"/>
  <c r="H118"/>
  <c r="G118"/>
  <c r="H55"/>
  <c r="H111"/>
  <c r="G111"/>
  <c r="G55"/>
  <c r="H102"/>
  <c r="H72"/>
  <c r="H71" s="1"/>
  <c r="G86"/>
  <c r="I55"/>
  <c r="G191"/>
  <c r="I191" s="1"/>
  <c r="G174"/>
  <c r="I131"/>
  <c r="I33"/>
  <c r="I34"/>
  <c r="I153"/>
  <c r="H36"/>
  <c r="H32" s="1"/>
  <c r="I18"/>
  <c r="I20"/>
  <c r="I16" s="1"/>
  <c r="G36"/>
  <c r="G32" s="1"/>
  <c r="H162"/>
  <c r="I162"/>
  <c r="G20"/>
  <c r="H20"/>
  <c r="G17"/>
  <c r="I143" l="1"/>
  <c r="I142"/>
  <c r="I137" s="1"/>
  <c r="I85"/>
  <c r="I84" s="1"/>
  <c r="G85"/>
  <c r="G84" s="1"/>
  <c r="H85"/>
  <c r="H84" s="1"/>
  <c r="G16"/>
  <c r="H16"/>
  <c r="H11" s="1"/>
  <c r="H10" s="1"/>
  <c r="I36"/>
  <c r="G31"/>
  <c r="H31"/>
  <c r="H30" l="1"/>
  <c r="H9" s="1"/>
  <c r="H196" s="1"/>
  <c r="G30"/>
  <c r="I32"/>
  <c r="I31" s="1"/>
  <c r="I30" s="1"/>
  <c r="G12"/>
  <c r="G11" s="1"/>
  <c r="I11" s="1"/>
  <c r="I10" s="1"/>
  <c r="I9" l="1"/>
  <c r="I196" s="1"/>
  <c r="G10"/>
  <c r="G9" s="1"/>
  <c r="G196" s="1"/>
</calcChain>
</file>

<file path=xl/sharedStrings.xml><?xml version="1.0" encoding="utf-8"?>
<sst xmlns="http://schemas.openxmlformats.org/spreadsheetml/2006/main" count="725" uniqueCount="264">
  <si>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</si>
  <si>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</si>
  <si>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</si>
  <si>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</si>
  <si>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</si>
  <si>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</si>
  <si>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</si>
  <si>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</si>
  <si>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</si>
  <si>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</si>
  <si>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</si>
  <si>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</si>
  <si>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</si>
  <si>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</si>
  <si>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</si>
  <si>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</si>
  <si>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</si>
  <si>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</si>
  <si>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</si>
  <si>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</si>
  <si>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</si>
  <si>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</si>
  <si>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</si>
  <si>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</si>
  <si>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</si>
  <si>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</si>
  <si>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</si>
  <si>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</si>
  <si>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</si>
  <si>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</si>
  <si>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</si>
  <si>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</si>
  <si>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</si>
  <si>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</si>
  <si>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</si>
  <si>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</si>
  <si>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</si>
  <si>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МЕСТНОЙ АДМИНИСТРАЦИИ</t>
  </si>
  <si>
    <t>0503</t>
  </si>
  <si>
    <t>Приложение № 2</t>
  </si>
  <si>
    <t>1.3.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</si>
  <si>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</si>
  <si>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</si>
  <si>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</si>
  <si>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</si>
  <si>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</si>
  <si>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</si>
  <si>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</si>
  <si>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</si>
  <si>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</si>
  <si>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</si>
  <si>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</si>
  <si>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</si>
  <si>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</si>
  <si>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</si>
  <si>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</si>
  <si>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</si>
  <si>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</si>
  <si>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</si>
  <si>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</si>
  <si>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</si>
  <si>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</si>
  <si>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</si>
  <si>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 xml:space="preserve">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</si>
  <si>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</si>
  <si>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</si>
  <si>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</si>
  <si>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</si>
  <si>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</si>
  <si>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</si>
  <si>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</si>
  <si>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</si>
  <si>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</si>
  <si>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</si>
  <si>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</si>
  <si>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ОРГАНИЗАЦИОННО-ВОСПИТАТЕЛЬНАЯ РАБОТА С МОЛОДЕЖЬЮ</t>
  </si>
  <si>
    <t>Резервные средства</t>
  </si>
  <si>
    <t>850</t>
  </si>
  <si>
    <t>Уплата налогов, сборов и иных платежей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</si>
  <si>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</si>
  <si>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</si>
  <si>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ВРЕМЕННОЕ ТРУДОУСТРОЙСТВО НЕСОВЕРШЕННОЛЕТНИХ В ВОЗРАСТЕ ОТ 14 ДО 18 ЛЕТ В СВОБОДНОЕ ОТ УЧЕБЫ ВРЕМЯ, БЕЗРАБОТНЫХ ГРАЖДАН</t>
  </si>
  <si>
    <t>ОРГАНИЗАЦИЯ И ПРОВЕДЕНИЕ ДОСУГОВЫХ МЕРОПРИЯТИЙ ДЛЯ ЖИТЕЛЕЙ, ПРОЖИВАЮЩИХ НА ТЕРРИТОРИИ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</si>
  <si>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</si>
  <si>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</si>
  <si>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</si>
  <si>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</si>
  <si>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</si>
  <si>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</si>
  <si>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</si>
  <si>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</si>
  <si>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</si>
  <si>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</si>
  <si>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</si>
  <si>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</si>
  <si>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</si>
  <si>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</si>
  <si>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</si>
  <si>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</si>
  <si>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</si>
  <si>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</si>
  <si>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</si>
  <si>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</si>
  <si>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</si>
  <si>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</si>
  <si>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</si>
  <si>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</si>
  <si>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</si>
  <si>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</si>
  <si>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</si>
  <si>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</si>
  <si>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</si>
  <si>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</si>
  <si>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</si>
  <si>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</si>
  <si>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</si>
  <si>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</si>
  <si>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</si>
  <si>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</si>
  <si>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</si>
  <si>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</si>
  <si>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</si>
  <si>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1.3.5.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</si>
  <si>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</si>
  <si>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</si>
  <si>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</si>
  <si>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</si>
  <si>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</si>
  <si>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</si>
  <si>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</si>
  <si>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</si>
  <si>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</si>
  <si>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</si>
  <si>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</si>
  <si>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</si>
  <si>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</si>
  <si>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</si>
  <si>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</si>
  <si>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</si>
  <si>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</si>
  <si>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</si>
  <si>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</si>
  <si>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</si>
  <si>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</si>
  <si>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</si>
  <si>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</si>
  <si>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</si>
  <si>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</si>
  <si>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</si>
  <si>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</si>
  <si>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</si>
  <si>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</si>
  <si>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</si>
  <si>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</si>
  <si>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</si>
  <si>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</si>
  <si>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</si>
  <si>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</si>
  <si>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4.4.3</t>
  </si>
  <si>
    <t>4.6.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</si>
  <si>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</si>
  <si>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</si>
  <si>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</si>
  <si>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</si>
  <si>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</si>
  <si>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</si>
  <si>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</si>
  <si>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Иные выплаты населению</t>
  </si>
  <si>
    <t>Утверждено бюджетом, руб.</t>
  </si>
  <si>
    <t>Исполнено, руб.</t>
  </si>
  <si>
    <t>Неисполненые назначения, руб.</t>
  </si>
  <si>
    <t>4.4.4.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</si>
  <si>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</si>
  <si>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</si>
  <si>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БЛАГОУСТРОЙСТВО ТЕРРИТОРИИ МУНИЦИПАЛЬНОГО ОБРАЗОВАНИЯ ЗА СЧЕТ СУБСИДИЙ ИЗ БЮДЖЕТА САНКТ-ПЕТЕРБУРГА</t>
  </si>
  <si>
    <t>РАСХОДЫ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</si>
  <si>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</si>
  <si>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7.2.</t>
  </si>
  <si>
    <t>7.2.1.</t>
  </si>
  <si>
    <t>7.2.2.</t>
  </si>
  <si>
    <t xml:space="preserve">                   рубли</t>
  </si>
  <si>
    <t>Исполнение бюджета МО Аптекарский остров за 2016 год по расходам</t>
  </si>
  <si>
    <t>851</t>
  </si>
  <si>
    <t>1.2.3.</t>
  </si>
  <si>
    <t>00200 00011</t>
  </si>
  <si>
    <t>00200 00021</t>
  </si>
  <si>
    <t>00200 00022</t>
  </si>
  <si>
    <t>09200 00440</t>
  </si>
  <si>
    <t>00200 00031</t>
  </si>
  <si>
    <t>00200 00032</t>
  </si>
  <si>
    <t>09200 G0100</t>
  </si>
  <si>
    <t>СОДЕРЖАНИЕ ГЛАВЫ МУНИЦИПАЛЬНОГО ОБРАЗОВАНИЯ</t>
  </si>
  <si>
    <t>1.1.4.</t>
  </si>
  <si>
    <t>00200 G0850</t>
  </si>
  <si>
    <t>07000 00060</t>
  </si>
  <si>
    <t>09000 00071</t>
  </si>
  <si>
    <t>ВЕДОМСТВЕННАЯ ЦЕЛЕВАЯ ПРОГРАММА МО "УЧАСТИЕ В РЕАЛИЗАЦИИ МЕР ПО  ПРОФИЛАКТИКЕ ДОРОЖНО-ТРАНСПОРТНОГО ТРАВМАТИЗМА НА ТЕРРИТОРИИ МУНИУЦИПАЛЬНОГО ОБРАЗОВАНИЯ"</t>
  </si>
  <si>
    <t>79500 00490</t>
  </si>
  <si>
    <t>ВЕДОМСТВЕННАЯ ЦЕЛЕВАЯ ПРОГРАММА МО "УЧАСТИЕ В ПРОФИЛАКТИКЕ ТЕРРОРИЗМА И ЭКСТРЕМИЗМА,А ТАКЖЕ В МИНИМИЗАЦИИ И (ИЛИ) ЛИКВИДАЦИИ ПОСЛЕДСТВИЙ ПРОЯВЛЕНИЯ ТЕРРОРИЗМА И ЭКСТРЕМИЗМА НА ТЕРРИТОРИИ МУНИЦИПАЛЬНОГО ОБРАЗОВАНИЯ"</t>
  </si>
  <si>
    <t>79500 00520</t>
  </si>
  <si>
    <t>ВЕДОМСТВЕННАЯ ЦЕЛЕВАЯ ПРОГРАММА МО" УЧАСТИЕ В УСТАНОВЛЕННОМ ПОРЯДКЕ В МЕРОПРИЯТИЯХ  ПО  ПРОФИЛАКТИКЕ НЕЗАКОННОГО ПОТРЕБЛЕНИЯ НАРКОТИЧЕСКИХ СРЕДСТВ И ПСИХОТРОПНЫХ ВЕЩЕСТВ,НАРКОМАНИИ В САНКТ-ПЕТЕРБУРГЕ"</t>
  </si>
  <si>
    <t>79500 00530</t>
  </si>
  <si>
    <t>ВЕДОМСТВЕННАЯ ЦЕЛЕВАЯ ПРОГРАММА МО"ИНФОРМИРОВАНИЕ НАСЕЛЕНИЯ О ВРЕДЕ ПОТРЕБЛЕНИЯ ТАБАКА И ВРЕДНОМ ВОЗДЕЙСТВИИ ОКРУЖАЮЩЕГО ТАБАЧНОГО ДЫМА,В ТОМ ЧИСЛЕ ПОСРЕДСТВОМ ПРОВЕДЕНИЯ ИНФОРМАЦИОННЫХ КАМПАНИЙ В СРЕДСТВАХ МАССОВОЙ ИНФОРМАЦИИ"</t>
  </si>
  <si>
    <t>79500 00550</t>
  </si>
  <si>
    <t>СОДЕЙСТВИЕ В УСТАНОВЛЕННОМ ПОРЯДКЕ ИСПОЛНИТЕЛЬНЫМ ОРГАНАМ ГОСУДАРСТВЕННОЙ ВЛАСТИ САНКТ-ПЕТЕРБУРГА В СБОРЕ И ОБИЕНЕ ИНФОРМАЦИЕЙ В ОБЛАСТИ ЗАЩИТЫ НАСЕЛЕНИЯ И ТЕРРИТОРИЙ ОТ ЧРЕЗВЫЧАЙНЫХ СИТУАЦИЙ,А ТАКЖЕ СОДЕЙСТВИЕ В ИНФОРМИРОВАНИИ НАСЕЛЕНИЯ ОБ УГРОЗЕ ВОЗНИКНОВЕНИЯ ИЛИ О ВОЗНИКНОВЕНИИ ЧРЕЗВЫЧАЙНОЙ СИТУАЦИИ"</t>
  </si>
  <si>
    <t>21900 00080</t>
  </si>
  <si>
    <t>2.1.2.</t>
  </si>
  <si>
    <t>ПРОВЕДЕНИЕ ПОДГОТОВКИ И ОБУЧЕНИЯ НЕРАБОТАЮЩЕГО НАСЕЛЕНИЯ СПОСОБАМ ЗАЩИТЫ И ДЕЙСТВИЯМ В ЧРЕЗВЫЧАЙНЫХ СИТУАЦИЯХ,А ТАКЖЕ СПОСОБАМ ЗАЩИТЫ ОТ ОПАСНОСТЕЙ,ВОЗНИКАЮЩИХ ПРИ ВЕДЕНИИ ВОЕННЫХ ДЕЙСТВИЙ ИЛИ ВСЛЕДСТВИИ ЭТИХ ДЕЙСТВИЙ"</t>
  </si>
  <si>
    <t>21900 00090</t>
  </si>
  <si>
    <t>51000 00120</t>
  </si>
  <si>
    <t>60000 00130</t>
  </si>
  <si>
    <t>60000 00131</t>
  </si>
  <si>
    <t>РАСХОДЫ НА БЛАГОУСТРОЙСТВО ТЕРРИТОРИИ МУНИЦИПАЛЬНОГО ОБРАЗОВАНИЯ,СОФИНАНСИРУЕМЫЕ ЗА СЧЕТ СРЕДСТВ МЕСТНОГО БЮДЖЕТА</t>
  </si>
  <si>
    <t>60000 М1030</t>
  </si>
  <si>
    <t>60000 00132</t>
  </si>
  <si>
    <t>4.1.4.</t>
  </si>
  <si>
    <t>60000 00133</t>
  </si>
  <si>
    <t>4.1.5.</t>
  </si>
  <si>
    <t>ОРГАНИЗАЦИЯ ДОПОЛНИТЕЛЬНЫХ ПАРКОВОЧНЫХ МЕСТ НА ДВОРОВЫХ ТЕРРИТОРИИ</t>
  </si>
  <si>
    <t>60000 00134</t>
  </si>
  <si>
    <t>60000 00140</t>
  </si>
  <si>
    <t>60000 00141</t>
  </si>
  <si>
    <t>УЧАСТИЕ В ОБЕСПЕЧЕНИИ ЧИСТОТЫ И ПОРЯДКА НА ТЕРРИТОРИИ МУНИЦИПАЛЬНОГО ОБРАЗОВАНИЯ,ВКЛЮЧАЯ ЛИКВИДАЦИЮНЕСАНКЦИОНИРОВАННЫХ СВАЛОК БЫТОВЫХ ОТХОДОВ,МУСОРА И УБОРКУ ТЕРРИТОРИЙ,ВОДНЫХ АКВАТОРИЙ,ТУПИКОВ И ПРОЕЗДОВ,НЕ ВКЛЮЧЕННЫХ В АДРЕСНЫЕ ПРОГРАММЫ,УТВЕРЖДЕННЫЕ ИСПОЛНИТЕЛЬНЫМИ ОРГАНАМИ ГОСУДАРСТВЕННОЙ ВЛАСТИ САНКТ-ПЕТЕРБУРГА</t>
  </si>
  <si>
    <t>60000 00142</t>
  </si>
  <si>
    <t>60000 00150</t>
  </si>
  <si>
    <t>60000 00151</t>
  </si>
  <si>
    <t>ОЗЕЛЕНЕНИЕ ТЕРРИТОРИЙ ЗЕЛЕНЫХ НАСАЖДЕНИЙ ВНУТРИКВАРТАЛЬНОГО ОЗЕЛЕНЕНИЯ,В ТОМ ЧИСЛЕ СОДЕРЖАНИЕ ЗЕЛЕНЫХ НАСАЖДЕНИЙ ВНУТРИКВАРТАЛЬНОГО ОЗЕЛЕНЕНИЯ,РЕМОНТ РАСПОЛОЖЕННЫХ НА НИХ ОБЪЕКТОВ ЗЕЛЕНЫХ НАСАЖДЕНИЙ,ЗАЩИТА ЗЕЛЕНЫХ НАСАЖДЕНИЙ НА УКАЗАННЫХ ТЕРРИТОРИЯХ</t>
  </si>
  <si>
    <t>ПРОВЕДЕНИЕ САНИТАРНЫХ РУБОК,А ТАКЖЕ  УДАЛЕНИЕ АВАРИЙНЫХ, БОЛЬНЫХ ДЕРЕВЬЕВ И КУСТАРНИКОВ В ОТНОШЕНИИ ЗЕЛЕНЫХ НАСАЖДЕНИЙ ВНУТРИКВАРТАЛЬНОГО ОЗЕЛЕНЕНИЯ</t>
  </si>
  <si>
    <t>60000 00153</t>
  </si>
  <si>
    <t>Иные закупки товаров, работ и услуг для обеспечения государчственных (муниципальных) нужд</t>
  </si>
  <si>
    <t>60000 00160</t>
  </si>
  <si>
    <t>60000 00161</t>
  </si>
  <si>
    <t>60000 00162</t>
  </si>
  <si>
    <t>СОЗДАНИЕ ЗОН ОТДЫХА, В  Т.Ч.ОБУСТРОЙСТВО,СОДЕРЖАНИЕ  И УБОРКА ТЕРРИТОРИЙ ДЕТСКИХ ПЛОЩАДОК</t>
  </si>
  <si>
    <t>60000 00163</t>
  </si>
  <si>
    <t>УСТРОЙСТВО ИСКУССТВЕННЫХ НЕРОВНОСТЕЙ НА ПРОЕЗДАХ И ВЪЕЗДАХ НА ПРИДОМОВЫХ ТЕРРИТОРИЯХ И ДВОРОВЫХ ТЕРРИТОРИЯХ</t>
  </si>
  <si>
    <t>60000 00164</t>
  </si>
  <si>
    <t>иные закупки товаров,работ и услуг для обеспечения государственных (муниципальных) нужд</t>
  </si>
  <si>
    <t>60000 G3160</t>
  </si>
  <si>
    <t>60000 S3160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</si>
  <si>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</t>
  </si>
  <si>
    <t>42800 00180</t>
  </si>
  <si>
    <t>43100 00191</t>
  </si>
  <si>
    <t>ВЕДОМСТВЕННАЯ ЦЕЛЕВАЯ ПРОГРАММА МО"УЧАСТИЕ В ДЕЯТЕЛЬНОСТИ ПО ПРОФИЛАКТИКЕ ПРАВОНАРУШЕНИЙ В САНКТ-ПЕТЕРБУРГЕ В ФОРМАХ И ПОРЯДКЕ,УСТАНОВЛЕННЫХ ЗАКОНОДАТЕЛЬСТВОМ САНКТ-ПЕТЕРБУРГА"</t>
  </si>
  <si>
    <t>79500 00510</t>
  </si>
  <si>
    <t>ВЕДОМСТВЕННАЯ ЦЕЛЕВАЯ ПРОГРАММА МО"У ЧАСТИЕ В УСТАНОВЛЕННОМ ПОРЯДКЕ В МЕРОПРИЯТИЯХ ПО ПРОФИЛАКТИКЕ НЕЗАКОННОГО ПОТРЕБЛЕНИЯ НАРКОТИЧЕСКИХ СРЕДСТВ И ПСИХОТРОПНЫХ ВЕЩЕСТВ,НАРКОМАНИИ В САНКТ-ПЕТЕРБУРГЕ"</t>
  </si>
  <si>
    <t>5.2.6.</t>
  </si>
  <si>
    <t>ОРГАНИЗАЦИЯ И ПРОВЕДЕНИЕ МЕСТНЫХ,И УЧАСТИЕ В ОРГАНИЗАЦИИ И ПРОВЕДЕНИИ ГОРОДСКИХ ПРАЗДНИЧНЫХ И ИНЫХ ЗРЕЛИЩНЫХ МЕРОПРИЯТИЙ</t>
  </si>
  <si>
    <t>45000 00200</t>
  </si>
  <si>
    <t>6.1.2.</t>
  </si>
  <si>
    <t>ОРГАНИЗАЦИЯ И ПРОВЕДЕНИЕ МЕРОПРИЯТИЙ ПО СОХРАНЕНИЮ И РАЗВИТИЮ МЕСТНЫХ ТРАДИЦИЙ И ОБРЯДОВ</t>
  </si>
  <si>
    <t>45000 00210</t>
  </si>
  <si>
    <t>45000 00560</t>
  </si>
  <si>
    <t>ВЫПЛАТА ЕЖЕМЕСЯЧНОЙ ДОПЛАТЫ К ПЕНСИИ ЛИЦАМ,ЗАМЕЩАВШИМ МУНИЦИПАЛЬНЫЕ ДОЛЖНОСТИ,ДОЛЖНОСТИ МУНИЦИПАЛЬНОЙ СЛУЖБЫ В ОРГАНАХ МЕСТНОГО САМОУПРАВЛЕНИТЯ МУНИЦИПАЛЬНЫХ ОБРАЗОВАНИЙ</t>
  </si>
  <si>
    <t>50500 00230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</si>
  <si>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</si>
  <si>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</si>
  <si>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51100 G0870</t>
  </si>
  <si>
    <t>320</t>
  </si>
  <si>
    <t>ОБЕСПЕЧЕНИЕ УСЛОВИЙ ДЛЯ РАЗВИТИЯ НА ТЕРРИТОРИИ МУНИЦИПАЛЬНОГО ОБРАЗОВАНИЯ ФИЗИЧЕСКОЙ КУЛЬТУРЫ И МАССОВОГО СПОРТА,ОРГАНИЗАЦИЯ И ПРОВЕДЕНИЕ ОФИЦИАЛЬНЫХ ФИЗКУЛЬТУРНЫХ МЕРОПРИЯТИЙ,ФИЗКУЛЬТУРНО-ОЗДОРОВИТЕЛЬНЫХ МЕРОПРИЯТИЙ И СПОРТИВНЫХ МЕРОПРИЯТИЙ МУНИЦИПАЛЬНОГО ОБРАЗОВАНИЯ</t>
  </si>
  <si>
    <t>51200 00240</t>
  </si>
  <si>
    <t>45700 00250</t>
  </si>
  <si>
    <t>УЧРЕЖДЕНИЕ ПЕЧАТНОГО СМИ ДЛЯ ОПУБЛИКОВАНИЯ МПА,ОБСУЖДЕНИЯ ПРОЕКТОВ МПА ПО ВОПРОСАМ МЕСТНОГО ЗНАЧЕНИЯ,ДОВЕДЕНИЯ ДО СВЕДЕНИЯ ЖИТЕЛЕЙ МО ОФИЦИАЛЬНОЙ ИНФОРМАЦИИ О СОЦИАЛЬНО-ЭКОНОМИЧЕСКОМ И КУЛЬТУРНОМ РАЗВИТИИ МО,О РАЗВИТИИ ЕГО ОБЩЕСТВЕННОЙ ИНФРАСТРУКТУРЫ И ИНОЙ ОФИЦИАЛЬНОЙ ИНФОРМАЦИИ</t>
  </si>
  <si>
    <t>к Решению Муниципального Совета муниципального образования муниципального округа Аптекарский остров от 28 апреля 2017г. № 4/1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</si>
</sst>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" fontId="3" fillId="0" borderId="1" xfId="0" applyNumberFormat="1" applyFont="1" applyBorder="1"/>
    <xf numFmtId="0" fontId="11" fillId="0" borderId="0" xfId="0" applyFont="1" applyBorder="1" applyAlignment="1">
      <alignment vertical="center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8"/>
  <sheetViews>
    <sheetView tabSelected="1" workbookViewId="0">
      <selection activeCell="J5" sqref="J5"/>
    </sheetView>
  </sheetViews>
  <sheetFormatPr defaultColWidth="9.140625" defaultRowHeight="12.75"/>
  <cols>
    <col min="1" max="1" width="6.140625" style="13" customWidth="1"/>
    <col min="2" max="2" width="62.140625" style="13" customWidth="1"/>
    <col min="3" max="4" width="9.28515625" style="13" customWidth="1"/>
    <col min="5" max="5" width="14.42578125" style="13" customWidth="1"/>
    <col min="6" max="6" width="8.140625" style="13" customWidth="1"/>
    <col min="7" max="7" width="14.7109375" style="13" customWidth="1"/>
    <col min="8" max="8" width="15.42578125" style="13" customWidth="1"/>
    <col min="9" max="9" width="16" style="13" customWidth="1"/>
    <col min="10" max="16384" width="9.140625" style="13"/>
  </cols>
  <sheetData>
    <row r="1" spans="1:10" ht="12.75" customHeight="1">
      <c r="C1" s="61"/>
      <c r="D1" s="61"/>
      <c r="E1" s="61"/>
      <c r="F1" s="61"/>
      <c r="G1" s="61"/>
      <c r="H1" s="49"/>
      <c r="I1" s="52" t="s">
        <v>39</v>
      </c>
    </row>
    <row r="2" spans="1:10" ht="57.75" customHeight="1">
      <c r="C2" s="62"/>
      <c r="D2" s="62"/>
      <c r="E2" s="62"/>
      <c r="F2" s="62"/>
      <c r="G2" s="62"/>
      <c r="H2" s="64" t="s">
        <v>263</v>
      </c>
      <c r="I2" s="64"/>
    </row>
    <row r="3" spans="1:10" ht="29.25" customHeight="1">
      <c r="B3" s="21"/>
      <c r="C3" s="62"/>
      <c r="D3" s="62"/>
      <c r="E3" s="62"/>
      <c r="F3" s="62"/>
      <c r="G3" s="62"/>
      <c r="H3" s="50"/>
      <c r="I3" s="50"/>
    </row>
    <row r="5" spans="1:10">
      <c r="B5" s="63" t="s">
        <v>181</v>
      </c>
      <c r="C5" s="63"/>
      <c r="D5" s="63"/>
      <c r="E5" s="63"/>
      <c r="F5" s="63"/>
      <c r="G5" s="63"/>
      <c r="H5" s="51"/>
      <c r="I5" s="51"/>
    </row>
    <row r="6" spans="1:10">
      <c r="G6"/>
      <c r="H6"/>
      <c r="I6" t="s">
        <v>180</v>
      </c>
    </row>
    <row r="7" spans="1:10" ht="39" customHeight="1">
      <c r="A7" s="14" t="s">
        <v>2</v>
      </c>
      <c r="B7" s="15" t="s">
        <v>16</v>
      </c>
      <c r="C7" s="10" t="s">
        <v>52</v>
      </c>
      <c r="D7" s="10" t="s">
        <v>33</v>
      </c>
      <c r="E7" s="10" t="s">
        <v>34</v>
      </c>
      <c r="F7" s="10" t="s">
        <v>35</v>
      </c>
      <c r="G7" s="53" t="s">
        <v>168</v>
      </c>
      <c r="H7" s="53" t="s">
        <v>169</v>
      </c>
      <c r="I7" s="53" t="s">
        <v>170</v>
      </c>
    </row>
    <row r="8" spans="1:10">
      <c r="A8" s="14"/>
      <c r="B8" s="15"/>
      <c r="C8" s="14"/>
      <c r="D8" s="38"/>
      <c r="E8" s="38"/>
      <c r="F8" s="38"/>
      <c r="G8" s="38"/>
      <c r="H8" s="38"/>
      <c r="I8" s="38"/>
    </row>
    <row r="9" spans="1:10" ht="45">
      <c r="A9" s="4"/>
      <c r="B9" s="9" t="s">
        <v>51</v>
      </c>
      <c r="C9" s="5"/>
      <c r="D9" s="3"/>
      <c r="E9" s="3"/>
      <c r="F9" s="58"/>
      <c r="G9" s="58">
        <f>G10+G30</f>
        <v>96129400</v>
      </c>
      <c r="H9" s="58">
        <f>H10+H30</f>
        <v>92530889.11999999</v>
      </c>
      <c r="I9" s="58">
        <f>I10+I30</f>
        <v>3598510.8800000031</v>
      </c>
      <c r="J9" s="16"/>
    </row>
    <row r="10" spans="1:10" ht="42.75">
      <c r="A10" s="39" t="s">
        <v>29</v>
      </c>
      <c r="B10" s="43" t="s">
        <v>49</v>
      </c>
      <c r="C10" s="5">
        <v>904</v>
      </c>
      <c r="D10" s="3"/>
      <c r="E10" s="3"/>
      <c r="F10" s="3"/>
      <c r="G10" s="54">
        <f>G11</f>
        <v>4430500</v>
      </c>
      <c r="H10" s="54">
        <f>H11</f>
        <v>4390945.4399999995</v>
      </c>
      <c r="I10" s="54">
        <f>I11</f>
        <v>39554.560000000522</v>
      </c>
    </row>
    <row r="11" spans="1:10" ht="18.75">
      <c r="A11" s="39" t="s">
        <v>88</v>
      </c>
      <c r="B11" s="9" t="s">
        <v>17</v>
      </c>
      <c r="C11" s="5">
        <v>904</v>
      </c>
      <c r="D11" s="3" t="s">
        <v>1</v>
      </c>
      <c r="E11" s="3"/>
      <c r="F11" s="3"/>
      <c r="G11" s="54">
        <f>G12+G16</f>
        <v>4430500</v>
      </c>
      <c r="H11" s="54">
        <f>H12+H16</f>
        <v>4390945.4399999995</v>
      </c>
      <c r="I11" s="54">
        <f>G11-H11</f>
        <v>39554.560000000522</v>
      </c>
    </row>
    <row r="12" spans="1:10" ht="38.25">
      <c r="A12" s="46" t="s">
        <v>3</v>
      </c>
      <c r="B12" s="23" t="s">
        <v>45</v>
      </c>
      <c r="C12" s="5">
        <v>904</v>
      </c>
      <c r="D12" s="24" t="s">
        <v>24</v>
      </c>
      <c r="E12" s="3"/>
      <c r="F12" s="3"/>
      <c r="G12" s="54">
        <f t="shared" ref="G12:I14" si="0">G13</f>
        <v>1298300</v>
      </c>
      <c r="H12" s="54">
        <f t="shared" si="0"/>
        <v>1298225.02</v>
      </c>
      <c r="I12" s="54">
        <f t="shared" si="0"/>
        <v>74.979999999981374</v>
      </c>
    </row>
    <row r="13" spans="1:10">
      <c r="A13" s="48" t="s">
        <v>113</v>
      </c>
      <c r="B13" s="7" t="s">
        <v>191</v>
      </c>
      <c r="C13" s="5">
        <v>904</v>
      </c>
      <c r="D13" s="24" t="s">
        <v>24</v>
      </c>
      <c r="E13" s="3" t="s">
        <v>184</v>
      </c>
      <c r="F13" s="3"/>
      <c r="G13" s="54">
        <f t="shared" si="0"/>
        <v>1298300</v>
      </c>
      <c r="H13" s="54">
        <f t="shared" si="0"/>
        <v>1298225.02</v>
      </c>
      <c r="I13" s="54">
        <f t="shared" si="0"/>
        <v>74.979999999981374</v>
      </c>
    </row>
    <row r="14" spans="1:10" ht="63.75">
      <c r="A14" s="48"/>
      <c r="B14" s="7" t="s">
        <v>163</v>
      </c>
      <c r="C14" s="5">
        <v>904</v>
      </c>
      <c r="D14" s="24" t="s">
        <v>24</v>
      </c>
      <c r="E14" s="3" t="s">
        <v>184</v>
      </c>
      <c r="F14" s="3" t="s">
        <v>162</v>
      </c>
      <c r="G14" s="54">
        <f t="shared" si="0"/>
        <v>1298300</v>
      </c>
      <c r="H14" s="54">
        <f t="shared" si="0"/>
        <v>1298225.02</v>
      </c>
      <c r="I14" s="54">
        <f t="shared" si="0"/>
        <v>74.979999999981374</v>
      </c>
    </row>
    <row r="15" spans="1:10" ht="38.25">
      <c r="A15" s="48"/>
      <c r="B15" s="7" t="s">
        <v>83</v>
      </c>
      <c r="C15" s="5">
        <v>904</v>
      </c>
      <c r="D15" s="3" t="s">
        <v>24</v>
      </c>
      <c r="E15" s="3" t="s">
        <v>184</v>
      </c>
      <c r="F15" s="3" t="s">
        <v>95</v>
      </c>
      <c r="G15" s="54">
        <v>1298300</v>
      </c>
      <c r="H15" s="54">
        <v>1298225.02</v>
      </c>
      <c r="I15" s="54">
        <f>G15-H15</f>
        <v>74.979999999981374</v>
      </c>
    </row>
    <row r="16" spans="1:10" ht="51">
      <c r="A16" s="1" t="s">
        <v>15</v>
      </c>
      <c r="B16" s="7" t="s">
        <v>72</v>
      </c>
      <c r="C16" s="5">
        <v>904</v>
      </c>
      <c r="D16" s="24" t="s">
        <v>6</v>
      </c>
      <c r="E16" s="3"/>
      <c r="F16" s="3"/>
      <c r="G16" s="54">
        <f>G17+G20+G27</f>
        <v>3132200</v>
      </c>
      <c r="H16" s="54">
        <f>H17+H20+H27</f>
        <v>3092720.42</v>
      </c>
      <c r="I16" s="54">
        <f>I17+I20</f>
        <v>39479.580000000075</v>
      </c>
    </row>
    <row r="17" spans="1:9" ht="25.5">
      <c r="A17" s="1" t="s">
        <v>114</v>
      </c>
      <c r="B17" s="7" t="s">
        <v>66</v>
      </c>
      <c r="C17" s="5">
        <v>904</v>
      </c>
      <c r="D17" s="24" t="s">
        <v>6</v>
      </c>
      <c r="E17" s="3" t="s">
        <v>185</v>
      </c>
      <c r="F17" s="3"/>
      <c r="G17" s="54">
        <f>G19</f>
        <v>127100</v>
      </c>
      <c r="H17" s="54">
        <f>H19</f>
        <v>93600</v>
      </c>
      <c r="I17" s="54">
        <f>I19</f>
        <v>33500</v>
      </c>
    </row>
    <row r="18" spans="1:9" ht="63.75">
      <c r="A18" s="1"/>
      <c r="B18" s="7" t="s">
        <v>163</v>
      </c>
      <c r="C18" s="5">
        <v>904</v>
      </c>
      <c r="D18" s="24" t="s">
        <v>6</v>
      </c>
      <c r="E18" s="3" t="s">
        <v>185</v>
      </c>
      <c r="F18" s="3" t="s">
        <v>162</v>
      </c>
      <c r="G18" s="54">
        <f>G19</f>
        <v>127100</v>
      </c>
      <c r="H18" s="54">
        <f>H19</f>
        <v>93600</v>
      </c>
      <c r="I18" s="54">
        <f>I19</f>
        <v>33500</v>
      </c>
    </row>
    <row r="19" spans="1:9" ht="25.5">
      <c r="A19" s="1"/>
      <c r="B19" s="7" t="s">
        <v>97</v>
      </c>
      <c r="C19" s="5">
        <v>904</v>
      </c>
      <c r="D19" s="24" t="s">
        <v>6</v>
      </c>
      <c r="E19" s="3" t="s">
        <v>185</v>
      </c>
      <c r="F19" s="3" t="s">
        <v>95</v>
      </c>
      <c r="G19" s="54">
        <v>127100</v>
      </c>
      <c r="H19" s="54">
        <v>93600</v>
      </c>
      <c r="I19" s="54">
        <f>G19-H19</f>
        <v>33500</v>
      </c>
    </row>
    <row r="20" spans="1:9" ht="25.5">
      <c r="A20" s="1" t="s">
        <v>115</v>
      </c>
      <c r="B20" s="25" t="s">
        <v>41</v>
      </c>
      <c r="C20" s="5">
        <v>904</v>
      </c>
      <c r="D20" s="24" t="s">
        <v>6</v>
      </c>
      <c r="E20" s="3" t="s">
        <v>186</v>
      </c>
      <c r="F20" s="3"/>
      <c r="G20" s="54">
        <f>G21+G23+G25</f>
        <v>2933100</v>
      </c>
      <c r="H20" s="54">
        <f>H21+H23+H25</f>
        <v>2927120.42</v>
      </c>
      <c r="I20" s="54">
        <f>I21+I23+I25</f>
        <v>5979.5800000000745</v>
      </c>
    </row>
    <row r="21" spans="1:9" ht="63.75">
      <c r="A21" s="1"/>
      <c r="B21" s="7" t="s">
        <v>163</v>
      </c>
      <c r="C21" s="5">
        <v>904</v>
      </c>
      <c r="D21" s="24" t="s">
        <v>6</v>
      </c>
      <c r="E21" s="3" t="s">
        <v>186</v>
      </c>
      <c r="F21" s="3" t="s">
        <v>162</v>
      </c>
      <c r="G21" s="54">
        <f>G22</f>
        <v>2190900</v>
      </c>
      <c r="H21" s="54">
        <f>H22</f>
        <v>2190828.11</v>
      </c>
      <c r="I21" s="54">
        <f>I22</f>
        <v>71.890000000130385</v>
      </c>
    </row>
    <row r="22" spans="1:9" ht="25.5">
      <c r="A22" s="1"/>
      <c r="B22" s="7" t="s">
        <v>96</v>
      </c>
      <c r="C22" s="5">
        <v>904</v>
      </c>
      <c r="D22" s="24" t="s">
        <v>6</v>
      </c>
      <c r="E22" s="3" t="s">
        <v>186</v>
      </c>
      <c r="F22" s="3" t="s">
        <v>95</v>
      </c>
      <c r="G22" s="54">
        <v>2190900</v>
      </c>
      <c r="H22" s="54">
        <v>2190828.11</v>
      </c>
      <c r="I22" s="54">
        <f>G22-H22</f>
        <v>71.890000000130385</v>
      </c>
    </row>
    <row r="23" spans="1:9" ht="25.5">
      <c r="A23" s="1"/>
      <c r="B23" s="7" t="s">
        <v>164</v>
      </c>
      <c r="C23" s="5">
        <v>904</v>
      </c>
      <c r="D23" s="24" t="s">
        <v>6</v>
      </c>
      <c r="E23" s="3" t="s">
        <v>186</v>
      </c>
      <c r="F23" s="3" t="s">
        <v>145</v>
      </c>
      <c r="G23" s="54">
        <f>G24</f>
        <v>739200</v>
      </c>
      <c r="H23" s="54">
        <f>H24</f>
        <v>733292.31</v>
      </c>
      <c r="I23" s="54">
        <f>I24</f>
        <v>5907.6899999999441</v>
      </c>
    </row>
    <row r="24" spans="1:9" ht="25.5">
      <c r="A24" s="1"/>
      <c r="B24" s="7" t="s">
        <v>99</v>
      </c>
      <c r="C24" s="5">
        <v>904</v>
      </c>
      <c r="D24" s="24" t="s">
        <v>6</v>
      </c>
      <c r="E24" s="3" t="s">
        <v>186</v>
      </c>
      <c r="F24" s="3" t="s">
        <v>98</v>
      </c>
      <c r="G24" s="54">
        <v>739200</v>
      </c>
      <c r="H24" s="54">
        <v>733292.31</v>
      </c>
      <c r="I24" s="54">
        <f>G24-H24</f>
        <v>5907.6899999999441</v>
      </c>
    </row>
    <row r="25" spans="1:9">
      <c r="A25" s="1"/>
      <c r="B25" s="7" t="s">
        <v>165</v>
      </c>
      <c r="C25" s="5">
        <v>904</v>
      </c>
      <c r="D25" s="24" t="s">
        <v>6</v>
      </c>
      <c r="E25" s="3" t="s">
        <v>186</v>
      </c>
      <c r="F25" s="3" t="s">
        <v>160</v>
      </c>
      <c r="G25" s="54">
        <v>3000</v>
      </c>
      <c r="H25" s="54">
        <v>3000</v>
      </c>
      <c r="I25" s="54">
        <f>I26</f>
        <v>0</v>
      </c>
    </row>
    <row r="26" spans="1:9">
      <c r="A26" s="1"/>
      <c r="B26" s="7" t="s">
        <v>78</v>
      </c>
      <c r="C26" s="5">
        <v>904</v>
      </c>
      <c r="D26" s="24" t="s">
        <v>6</v>
      </c>
      <c r="E26" s="3" t="s">
        <v>186</v>
      </c>
      <c r="F26" s="3" t="s">
        <v>182</v>
      </c>
      <c r="G26" s="54">
        <v>3000</v>
      </c>
      <c r="H26" s="54">
        <v>3000</v>
      </c>
      <c r="I26" s="54">
        <f>G26-H26</f>
        <v>0</v>
      </c>
    </row>
    <row r="27" spans="1:9" ht="38.25">
      <c r="A27" s="1" t="s">
        <v>183</v>
      </c>
      <c r="B27" s="7" t="s">
        <v>47</v>
      </c>
      <c r="C27" s="5">
        <v>961</v>
      </c>
      <c r="D27" s="3" t="s">
        <v>6</v>
      </c>
      <c r="E27" s="3" t="s">
        <v>187</v>
      </c>
      <c r="F27" s="3"/>
      <c r="G27" s="54">
        <v>72000</v>
      </c>
      <c r="H27" s="54">
        <v>72000</v>
      </c>
      <c r="I27" s="54">
        <v>0</v>
      </c>
    </row>
    <row r="28" spans="1:9">
      <c r="A28" s="1"/>
      <c r="B28" s="7" t="s">
        <v>161</v>
      </c>
      <c r="C28" s="5">
        <v>961</v>
      </c>
      <c r="D28" s="3" t="s">
        <v>6</v>
      </c>
      <c r="E28" s="3" t="s">
        <v>187</v>
      </c>
      <c r="F28" s="3" t="s">
        <v>160</v>
      </c>
      <c r="G28" s="54">
        <v>72000</v>
      </c>
      <c r="H28" s="54">
        <v>72000</v>
      </c>
      <c r="I28" s="54">
        <v>0</v>
      </c>
    </row>
    <row r="29" spans="1:9">
      <c r="A29" s="1"/>
      <c r="B29" s="7" t="s">
        <v>78</v>
      </c>
      <c r="C29" s="5">
        <v>961</v>
      </c>
      <c r="D29" s="3" t="s">
        <v>6</v>
      </c>
      <c r="E29" s="3" t="s">
        <v>187</v>
      </c>
      <c r="F29" s="3" t="s">
        <v>77</v>
      </c>
      <c r="G29" s="54">
        <v>72000</v>
      </c>
      <c r="H29" s="54">
        <v>72000</v>
      </c>
      <c r="I29" s="54">
        <v>0</v>
      </c>
    </row>
    <row r="30" spans="1:9" ht="48.75" customHeight="1">
      <c r="A30" s="39" t="s">
        <v>30</v>
      </c>
      <c r="B30" s="9" t="s">
        <v>36</v>
      </c>
      <c r="C30" s="5">
        <v>961</v>
      </c>
      <c r="D30" s="24"/>
      <c r="E30" s="17"/>
      <c r="F30" s="17"/>
      <c r="G30" s="54">
        <f>G31+G71+G79+G84+G137+G162+G174+G186+G191</f>
        <v>91698900</v>
      </c>
      <c r="H30" s="54">
        <f>H31+H71+H79+H84+H137+H162+H174+H186+H191</f>
        <v>88139943.679999992</v>
      </c>
      <c r="I30" s="54">
        <f>I31+I71+I79+I84+I137+I162+I174+I186+I191</f>
        <v>3558956.3200000026</v>
      </c>
    </row>
    <row r="31" spans="1:9" ht="18.75">
      <c r="A31" s="39" t="s">
        <v>88</v>
      </c>
      <c r="B31" s="9" t="s">
        <v>17</v>
      </c>
      <c r="C31" s="5">
        <v>961</v>
      </c>
      <c r="D31" s="3" t="s">
        <v>1</v>
      </c>
      <c r="E31" s="3"/>
      <c r="F31" s="3"/>
      <c r="G31" s="54">
        <f>G32+G51+G55</f>
        <v>25421800</v>
      </c>
      <c r="H31" s="54">
        <f>H32+H51+H55</f>
        <v>23644325.329999998</v>
      </c>
      <c r="I31" s="54">
        <f>I32+I51+I55</f>
        <v>1777474.6700000018</v>
      </c>
    </row>
    <row r="32" spans="1:9" ht="39.75" customHeight="1">
      <c r="A32" s="2" t="s">
        <v>3</v>
      </c>
      <c r="B32" s="7" t="s">
        <v>48</v>
      </c>
      <c r="C32" s="5">
        <v>961</v>
      </c>
      <c r="D32" s="24" t="s">
        <v>0</v>
      </c>
      <c r="E32" s="3"/>
      <c r="F32" s="3"/>
      <c r="G32" s="54">
        <f>G33+G36+G43+G46</f>
        <v>23669800</v>
      </c>
      <c r="H32" s="54">
        <f>H33+H36+H43+H46</f>
        <v>23392725.329999998</v>
      </c>
      <c r="I32" s="54">
        <f>G32-H32</f>
        <v>277074.67000000179</v>
      </c>
    </row>
    <row r="33" spans="1:9">
      <c r="A33" s="2" t="s">
        <v>113</v>
      </c>
      <c r="B33" s="7" t="s">
        <v>37</v>
      </c>
      <c r="C33" s="5">
        <v>961</v>
      </c>
      <c r="D33" s="3" t="s">
        <v>0</v>
      </c>
      <c r="E33" s="3" t="s">
        <v>188</v>
      </c>
      <c r="F33" s="3"/>
      <c r="G33" s="54">
        <v>1203600</v>
      </c>
      <c r="H33" s="54">
        <f>H35</f>
        <v>1200795.51</v>
      </c>
      <c r="I33" s="54">
        <f>G33-H33</f>
        <v>2804.4899999999907</v>
      </c>
    </row>
    <row r="34" spans="1:9" ht="63.75">
      <c r="A34" s="2"/>
      <c r="B34" s="7" t="s">
        <v>163</v>
      </c>
      <c r="C34" s="5">
        <v>961</v>
      </c>
      <c r="D34" s="3" t="s">
        <v>0</v>
      </c>
      <c r="E34" s="3" t="s">
        <v>188</v>
      </c>
      <c r="F34" s="3" t="s">
        <v>162</v>
      </c>
      <c r="G34" s="54">
        <f>G35</f>
        <v>1203600</v>
      </c>
      <c r="H34" s="54">
        <f>H35</f>
        <v>1200795.51</v>
      </c>
      <c r="I34" s="54">
        <f>G34-H34</f>
        <v>2804.4899999999907</v>
      </c>
    </row>
    <row r="35" spans="1:9" ht="38.25">
      <c r="A35" s="2"/>
      <c r="B35" s="7" t="s">
        <v>83</v>
      </c>
      <c r="C35" s="5">
        <v>961</v>
      </c>
      <c r="D35" s="3" t="s">
        <v>0</v>
      </c>
      <c r="E35" s="3" t="s">
        <v>188</v>
      </c>
      <c r="F35" s="3" t="s">
        <v>95</v>
      </c>
      <c r="G35" s="54">
        <v>1203600</v>
      </c>
      <c r="H35" s="54">
        <v>1200795.51</v>
      </c>
      <c r="I35" s="54">
        <f>G35-H35</f>
        <v>2804.4899999999907</v>
      </c>
    </row>
    <row r="36" spans="1:9" ht="38.25">
      <c r="A36" s="2" t="s">
        <v>117</v>
      </c>
      <c r="B36" s="7" t="s">
        <v>42</v>
      </c>
      <c r="C36" s="5">
        <v>961</v>
      </c>
      <c r="D36" s="24" t="s">
        <v>0</v>
      </c>
      <c r="E36" s="3" t="s">
        <v>189</v>
      </c>
      <c r="F36" s="3"/>
      <c r="G36" s="54">
        <f>G37+G39+G41</f>
        <v>20925700</v>
      </c>
      <c r="H36" s="54">
        <f>H37+H39+H41</f>
        <v>20657969.009999998</v>
      </c>
      <c r="I36" s="54">
        <f>G36-H36</f>
        <v>267730.99000000209</v>
      </c>
    </row>
    <row r="37" spans="1:9" ht="63.75">
      <c r="A37" s="2"/>
      <c r="B37" s="7" t="s">
        <v>163</v>
      </c>
      <c r="C37" s="5">
        <v>961</v>
      </c>
      <c r="D37" s="24" t="s">
        <v>0</v>
      </c>
      <c r="E37" s="3" t="s">
        <v>189</v>
      </c>
      <c r="F37" s="3" t="s">
        <v>162</v>
      </c>
      <c r="G37" s="54">
        <f>G38</f>
        <v>19003200</v>
      </c>
      <c r="H37" s="54">
        <f>H38</f>
        <v>18831848.789999999</v>
      </c>
      <c r="I37" s="54">
        <f>I38</f>
        <v>171351.21000000089</v>
      </c>
    </row>
    <row r="38" spans="1:9" ht="25.5" customHeight="1">
      <c r="A38" s="2"/>
      <c r="B38" s="7" t="s">
        <v>96</v>
      </c>
      <c r="C38" s="5">
        <v>961</v>
      </c>
      <c r="D38" s="24" t="s">
        <v>0</v>
      </c>
      <c r="E38" s="3" t="s">
        <v>189</v>
      </c>
      <c r="F38" s="3" t="s">
        <v>95</v>
      </c>
      <c r="G38" s="54">
        <v>19003200</v>
      </c>
      <c r="H38" s="54">
        <v>18831848.789999999</v>
      </c>
      <c r="I38" s="54">
        <f>G38-H38</f>
        <v>171351.21000000089</v>
      </c>
    </row>
    <row r="39" spans="1:9" ht="25.5" customHeight="1">
      <c r="A39" s="2"/>
      <c r="B39" s="7" t="s">
        <v>164</v>
      </c>
      <c r="C39" s="5">
        <v>961</v>
      </c>
      <c r="D39" s="24" t="s">
        <v>0</v>
      </c>
      <c r="E39" s="3" t="s">
        <v>189</v>
      </c>
      <c r="F39" s="3" t="s">
        <v>145</v>
      </c>
      <c r="G39" s="54">
        <f>G40</f>
        <v>1892500</v>
      </c>
      <c r="H39" s="54">
        <f>H40</f>
        <v>1810527.86</v>
      </c>
      <c r="I39" s="54">
        <f>I40</f>
        <v>81972.139999999898</v>
      </c>
    </row>
    <row r="40" spans="1:9" ht="25.5">
      <c r="A40" s="2"/>
      <c r="B40" s="7" t="s">
        <v>99</v>
      </c>
      <c r="C40" s="5">
        <v>961</v>
      </c>
      <c r="D40" s="24" t="s">
        <v>0</v>
      </c>
      <c r="E40" s="3" t="s">
        <v>189</v>
      </c>
      <c r="F40" s="3" t="s">
        <v>98</v>
      </c>
      <c r="G40" s="54">
        <v>1892500</v>
      </c>
      <c r="H40" s="54">
        <v>1810527.86</v>
      </c>
      <c r="I40" s="54">
        <f>G40-H40</f>
        <v>81972.139999999898</v>
      </c>
    </row>
    <row r="41" spans="1:9">
      <c r="A41" s="2"/>
      <c r="B41" s="7" t="s">
        <v>165</v>
      </c>
      <c r="C41" s="5">
        <v>961</v>
      </c>
      <c r="D41" s="24" t="s">
        <v>0</v>
      </c>
      <c r="E41" s="3" t="s">
        <v>189</v>
      </c>
      <c r="F41" s="3" t="s">
        <v>160</v>
      </c>
      <c r="G41" s="54">
        <v>30000</v>
      </c>
      <c r="H41" s="54">
        <f>H42</f>
        <v>15592.36</v>
      </c>
      <c r="I41" s="54">
        <f>I42</f>
        <v>14407.64</v>
      </c>
    </row>
    <row r="42" spans="1:9">
      <c r="A42" s="2"/>
      <c r="B42" s="7" t="s">
        <v>78</v>
      </c>
      <c r="C42" s="5">
        <v>961</v>
      </c>
      <c r="D42" s="3" t="s">
        <v>0</v>
      </c>
      <c r="E42" s="3" t="s">
        <v>189</v>
      </c>
      <c r="F42" s="3" t="s">
        <v>77</v>
      </c>
      <c r="G42" s="54">
        <v>30000</v>
      </c>
      <c r="H42" s="54">
        <v>15592.36</v>
      </c>
      <c r="I42" s="54">
        <f>G42-H42</f>
        <v>14407.64</v>
      </c>
    </row>
    <row r="43" spans="1:9" ht="51">
      <c r="A43" s="2" t="s">
        <v>118</v>
      </c>
      <c r="B43" s="7" t="s">
        <v>176</v>
      </c>
      <c r="C43" s="5">
        <v>961</v>
      </c>
      <c r="D43" s="24" t="s">
        <v>0</v>
      </c>
      <c r="E43" s="3" t="s">
        <v>190</v>
      </c>
      <c r="F43" s="3"/>
      <c r="G43" s="54">
        <f>G45</f>
        <v>6000</v>
      </c>
      <c r="H43" s="54">
        <f>H45</f>
        <v>6000</v>
      </c>
      <c r="I43" s="54">
        <v>0</v>
      </c>
    </row>
    <row r="44" spans="1:9" ht="25.5">
      <c r="A44" s="2"/>
      <c r="B44" s="7" t="s">
        <v>164</v>
      </c>
      <c r="C44" s="5">
        <v>961</v>
      </c>
      <c r="D44" s="24" t="s">
        <v>0</v>
      </c>
      <c r="E44" s="3" t="s">
        <v>190</v>
      </c>
      <c r="F44" s="3" t="s">
        <v>145</v>
      </c>
      <c r="G44" s="54">
        <f>G45</f>
        <v>6000</v>
      </c>
      <c r="H44" s="54">
        <f>H45</f>
        <v>6000</v>
      </c>
      <c r="I44" s="54">
        <v>0</v>
      </c>
    </row>
    <row r="45" spans="1:9" ht="25.5">
      <c r="A45" s="2"/>
      <c r="B45" s="7" t="s">
        <v>99</v>
      </c>
      <c r="C45" s="5">
        <v>961</v>
      </c>
      <c r="D45" s="3" t="s">
        <v>0</v>
      </c>
      <c r="E45" s="3" t="s">
        <v>190</v>
      </c>
      <c r="F45" s="3" t="s">
        <v>98</v>
      </c>
      <c r="G45" s="54">
        <v>6000</v>
      </c>
      <c r="H45" s="54">
        <v>6000</v>
      </c>
      <c r="I45" s="54">
        <v>0</v>
      </c>
    </row>
    <row r="46" spans="1:9" ht="63.75">
      <c r="A46" s="2" t="s">
        <v>192</v>
      </c>
      <c r="B46" s="7" t="s">
        <v>173</v>
      </c>
      <c r="C46" s="5">
        <v>961</v>
      </c>
      <c r="D46" s="24" t="s">
        <v>0</v>
      </c>
      <c r="E46" s="3" t="s">
        <v>193</v>
      </c>
      <c r="F46" s="3"/>
      <c r="G46" s="54">
        <f>G50+G48</f>
        <v>1534500</v>
      </c>
      <c r="H46" s="54">
        <f>H50+H48</f>
        <v>1527960.81</v>
      </c>
      <c r="I46" s="54">
        <f>I50+I48</f>
        <v>6539.1899999999296</v>
      </c>
    </row>
    <row r="47" spans="1:9" ht="63.75">
      <c r="A47" s="2"/>
      <c r="B47" s="7" t="s">
        <v>163</v>
      </c>
      <c r="C47" s="5">
        <v>961</v>
      </c>
      <c r="D47" s="24" t="s">
        <v>0</v>
      </c>
      <c r="E47" s="3" t="s">
        <v>193</v>
      </c>
      <c r="F47" s="3" t="s">
        <v>162</v>
      </c>
      <c r="G47" s="54">
        <f>G48</f>
        <v>1424700</v>
      </c>
      <c r="H47" s="54">
        <f>H48</f>
        <v>1418415.07</v>
      </c>
      <c r="I47" s="54">
        <f>I48</f>
        <v>6284.9299999999348</v>
      </c>
    </row>
    <row r="48" spans="1:9" ht="25.5">
      <c r="A48" s="2"/>
      <c r="B48" s="7" t="s">
        <v>96</v>
      </c>
      <c r="C48" s="5">
        <v>961</v>
      </c>
      <c r="D48" s="24" t="s">
        <v>0</v>
      </c>
      <c r="E48" s="3" t="s">
        <v>193</v>
      </c>
      <c r="F48" s="3" t="s">
        <v>95</v>
      </c>
      <c r="G48" s="54">
        <v>1424700</v>
      </c>
      <c r="H48" s="54">
        <v>1418415.07</v>
      </c>
      <c r="I48" s="54">
        <f>G48-H48</f>
        <v>6284.9299999999348</v>
      </c>
    </row>
    <row r="49" spans="1:9" ht="25.5">
      <c r="A49" s="2"/>
      <c r="B49" s="7" t="s">
        <v>164</v>
      </c>
      <c r="C49" s="5">
        <v>961</v>
      </c>
      <c r="D49" s="24" t="s">
        <v>0</v>
      </c>
      <c r="E49" s="3" t="s">
        <v>193</v>
      </c>
      <c r="F49" s="3" t="s">
        <v>145</v>
      </c>
      <c r="G49" s="54">
        <f>G50</f>
        <v>109800</v>
      </c>
      <c r="H49" s="54">
        <f>H50</f>
        <v>109545.74</v>
      </c>
      <c r="I49" s="54">
        <f>I50</f>
        <v>254.25999999999476</v>
      </c>
    </row>
    <row r="50" spans="1:9" ht="25.5">
      <c r="A50" s="2"/>
      <c r="B50" s="7" t="s">
        <v>99</v>
      </c>
      <c r="C50" s="5">
        <v>961</v>
      </c>
      <c r="D50" s="3" t="s">
        <v>0</v>
      </c>
      <c r="E50" s="3" t="s">
        <v>193</v>
      </c>
      <c r="F50" s="3" t="s">
        <v>98</v>
      </c>
      <c r="G50" s="54">
        <v>109800</v>
      </c>
      <c r="H50" s="54">
        <v>109545.74</v>
      </c>
      <c r="I50" s="54">
        <f>G50-H50</f>
        <v>254.25999999999476</v>
      </c>
    </row>
    <row r="51" spans="1:9">
      <c r="A51" s="2" t="s">
        <v>15</v>
      </c>
      <c r="B51" s="7" t="s">
        <v>27</v>
      </c>
      <c r="C51" s="5">
        <v>961</v>
      </c>
      <c r="D51" s="3" t="s">
        <v>53</v>
      </c>
      <c r="E51" s="3"/>
      <c r="F51" s="3"/>
      <c r="G51" s="54">
        <f>G52</f>
        <v>1500000</v>
      </c>
      <c r="H51" s="54">
        <v>0</v>
      </c>
      <c r="I51" s="54">
        <f>I52</f>
        <v>1500000</v>
      </c>
    </row>
    <row r="52" spans="1:9">
      <c r="A52" s="2" t="s">
        <v>114</v>
      </c>
      <c r="B52" s="7" t="s">
        <v>28</v>
      </c>
      <c r="C52" s="5">
        <v>961</v>
      </c>
      <c r="D52" s="3" t="s">
        <v>53</v>
      </c>
      <c r="E52" s="3" t="s">
        <v>194</v>
      </c>
      <c r="F52" s="3"/>
      <c r="G52" s="54">
        <f>G54</f>
        <v>1500000</v>
      </c>
      <c r="H52" s="54">
        <v>0</v>
      </c>
      <c r="I52" s="54">
        <f>I54</f>
        <v>1500000</v>
      </c>
    </row>
    <row r="53" spans="1:9">
      <c r="A53" s="2"/>
      <c r="B53" s="7" t="s">
        <v>165</v>
      </c>
      <c r="C53" s="5">
        <v>961</v>
      </c>
      <c r="D53" s="3" t="s">
        <v>53</v>
      </c>
      <c r="E53" s="3" t="s">
        <v>194</v>
      </c>
      <c r="F53" s="3" t="s">
        <v>160</v>
      </c>
      <c r="G53" s="54">
        <f>G54</f>
        <v>1500000</v>
      </c>
      <c r="H53" s="54">
        <v>0</v>
      </c>
      <c r="I53" s="54">
        <f>I54</f>
        <v>1500000</v>
      </c>
    </row>
    <row r="54" spans="1:9">
      <c r="A54" s="2"/>
      <c r="B54" s="7" t="s">
        <v>76</v>
      </c>
      <c r="C54" s="5">
        <v>961</v>
      </c>
      <c r="D54" s="3" t="s">
        <v>53</v>
      </c>
      <c r="E54" s="3" t="s">
        <v>194</v>
      </c>
      <c r="F54" s="3" t="s">
        <v>74</v>
      </c>
      <c r="G54" s="54">
        <v>1500000</v>
      </c>
      <c r="H54" s="54">
        <v>0</v>
      </c>
      <c r="I54" s="54">
        <f>G54-H54</f>
        <v>1500000</v>
      </c>
    </row>
    <row r="55" spans="1:9">
      <c r="A55" s="2" t="s">
        <v>40</v>
      </c>
      <c r="B55" s="7" t="s">
        <v>18</v>
      </c>
      <c r="C55" s="5">
        <v>961</v>
      </c>
      <c r="D55" s="3" t="s">
        <v>54</v>
      </c>
      <c r="E55" s="3"/>
      <c r="F55" s="3"/>
      <c r="G55" s="54">
        <f>G56+G59+G62+G65+G68</f>
        <v>252000</v>
      </c>
      <c r="H55" s="54">
        <f>H56+H59+H62+H65+H68</f>
        <v>251600</v>
      </c>
      <c r="I55" s="54">
        <f>I56+I59+I62+I65+I68</f>
        <v>400</v>
      </c>
    </row>
    <row r="56" spans="1:9" ht="38.25">
      <c r="A56" s="1" t="s">
        <v>116</v>
      </c>
      <c r="B56" s="7" t="s">
        <v>64</v>
      </c>
      <c r="C56" s="5">
        <v>961</v>
      </c>
      <c r="D56" s="3" t="s">
        <v>54</v>
      </c>
      <c r="E56" s="3" t="s">
        <v>195</v>
      </c>
      <c r="F56" s="3"/>
      <c r="G56" s="54">
        <f>G58</f>
        <v>82000</v>
      </c>
      <c r="H56" s="54">
        <f>H57</f>
        <v>81600</v>
      </c>
      <c r="I56" s="54">
        <f>I58</f>
        <v>400</v>
      </c>
    </row>
    <row r="57" spans="1:9" ht="25.5">
      <c r="A57" s="1"/>
      <c r="B57" s="7" t="s">
        <v>164</v>
      </c>
      <c r="C57" s="5">
        <v>961</v>
      </c>
      <c r="D57" s="3" t="s">
        <v>54</v>
      </c>
      <c r="E57" s="3" t="s">
        <v>195</v>
      </c>
      <c r="F57" s="3" t="s">
        <v>145</v>
      </c>
      <c r="G57" s="54">
        <v>82000</v>
      </c>
      <c r="H57" s="54">
        <f>H58</f>
        <v>81600</v>
      </c>
      <c r="I57" s="54">
        <f>I58</f>
        <v>400</v>
      </c>
    </row>
    <row r="58" spans="1:9" ht="25.5">
      <c r="A58" s="1"/>
      <c r="B58" s="7" t="s">
        <v>99</v>
      </c>
      <c r="C58" s="5">
        <v>961</v>
      </c>
      <c r="D58" s="3" t="s">
        <v>54</v>
      </c>
      <c r="E58" s="3" t="s">
        <v>195</v>
      </c>
      <c r="F58" s="3" t="s">
        <v>98</v>
      </c>
      <c r="G58" s="54">
        <v>82000</v>
      </c>
      <c r="H58" s="56">
        <v>81600</v>
      </c>
      <c r="I58" s="54">
        <f>G58-H58</f>
        <v>400</v>
      </c>
    </row>
    <row r="59" spans="1:9" ht="51">
      <c r="A59" s="1" t="s">
        <v>119</v>
      </c>
      <c r="B59" s="32" t="s">
        <v>196</v>
      </c>
      <c r="C59" s="5">
        <v>961</v>
      </c>
      <c r="D59" s="3" t="s">
        <v>54</v>
      </c>
      <c r="E59" s="3" t="s">
        <v>197</v>
      </c>
      <c r="F59" s="3"/>
      <c r="G59" s="54">
        <f t="shared" ref="G59:I60" si="1">G60</f>
        <v>50000</v>
      </c>
      <c r="H59" s="54">
        <f t="shared" si="1"/>
        <v>50000</v>
      </c>
      <c r="I59" s="54">
        <f t="shared" si="1"/>
        <v>0</v>
      </c>
    </row>
    <row r="60" spans="1:9" ht="25.5">
      <c r="A60" s="1"/>
      <c r="B60" s="7" t="s">
        <v>164</v>
      </c>
      <c r="C60" s="5">
        <v>961</v>
      </c>
      <c r="D60" s="3" t="s">
        <v>54</v>
      </c>
      <c r="E60" s="3" t="s">
        <v>197</v>
      </c>
      <c r="F60" s="3" t="s">
        <v>145</v>
      </c>
      <c r="G60" s="54">
        <f t="shared" si="1"/>
        <v>50000</v>
      </c>
      <c r="H60" s="54">
        <f t="shared" si="1"/>
        <v>50000</v>
      </c>
      <c r="I60" s="54">
        <f t="shared" si="1"/>
        <v>0</v>
      </c>
    </row>
    <row r="61" spans="1:9" ht="25.5">
      <c r="A61" s="1"/>
      <c r="B61" s="7" t="s">
        <v>99</v>
      </c>
      <c r="C61" s="5">
        <v>961</v>
      </c>
      <c r="D61" s="3" t="s">
        <v>54</v>
      </c>
      <c r="E61" s="3" t="s">
        <v>197</v>
      </c>
      <c r="F61" s="3" t="s">
        <v>98</v>
      </c>
      <c r="G61" s="54">
        <v>50000</v>
      </c>
      <c r="H61" s="54">
        <v>50000</v>
      </c>
      <c r="I61" s="54">
        <f>G61-H61</f>
        <v>0</v>
      </c>
    </row>
    <row r="62" spans="1:9" ht="63.75">
      <c r="A62" s="1" t="s">
        <v>120</v>
      </c>
      <c r="B62" s="32" t="s">
        <v>198</v>
      </c>
      <c r="C62" s="5">
        <v>961</v>
      </c>
      <c r="D62" s="3" t="s">
        <v>54</v>
      </c>
      <c r="E62" s="3" t="s">
        <v>199</v>
      </c>
      <c r="F62" s="3"/>
      <c r="G62" s="54">
        <f>G64</f>
        <v>50000</v>
      </c>
      <c r="H62" s="54">
        <f>H64</f>
        <v>50000</v>
      </c>
      <c r="I62" s="54">
        <f>I64</f>
        <v>0</v>
      </c>
    </row>
    <row r="63" spans="1:9" ht="25.5">
      <c r="A63" s="1"/>
      <c r="B63" s="7" t="s">
        <v>164</v>
      </c>
      <c r="C63" s="5">
        <v>961</v>
      </c>
      <c r="D63" s="3" t="s">
        <v>54</v>
      </c>
      <c r="E63" s="3" t="s">
        <v>199</v>
      </c>
      <c r="F63" s="3" t="s">
        <v>145</v>
      </c>
      <c r="G63" s="54">
        <f>G64</f>
        <v>50000</v>
      </c>
      <c r="H63" s="54">
        <f>H64</f>
        <v>50000</v>
      </c>
      <c r="I63" s="54">
        <f>I64</f>
        <v>0</v>
      </c>
    </row>
    <row r="64" spans="1:9" ht="25.5">
      <c r="A64" s="1"/>
      <c r="B64" s="7" t="s">
        <v>99</v>
      </c>
      <c r="C64" s="5">
        <v>961</v>
      </c>
      <c r="D64" s="3" t="s">
        <v>54</v>
      </c>
      <c r="E64" s="3" t="s">
        <v>199</v>
      </c>
      <c r="F64" s="3" t="s">
        <v>98</v>
      </c>
      <c r="G64" s="54">
        <v>50000</v>
      </c>
      <c r="H64" s="54">
        <v>50000</v>
      </c>
      <c r="I64" s="54">
        <f>G64-H64</f>
        <v>0</v>
      </c>
    </row>
    <row r="65" spans="1:10" ht="63.75">
      <c r="A65" s="1" t="s">
        <v>121</v>
      </c>
      <c r="B65" s="7" t="s">
        <v>200</v>
      </c>
      <c r="C65" s="5">
        <v>961</v>
      </c>
      <c r="D65" s="3" t="s">
        <v>54</v>
      </c>
      <c r="E65" s="3" t="s">
        <v>201</v>
      </c>
      <c r="F65" s="3"/>
      <c r="G65" s="54">
        <v>50000</v>
      </c>
      <c r="H65" s="54">
        <v>50000</v>
      </c>
      <c r="I65" s="54">
        <v>0</v>
      </c>
    </row>
    <row r="66" spans="1:10" ht="25.5">
      <c r="A66" s="1"/>
      <c r="B66" s="7" t="s">
        <v>164</v>
      </c>
      <c r="C66" s="5">
        <v>961</v>
      </c>
      <c r="D66" s="3" t="s">
        <v>54</v>
      </c>
      <c r="E66" s="3" t="s">
        <v>201</v>
      </c>
      <c r="F66" s="3" t="s">
        <v>145</v>
      </c>
      <c r="G66" s="54">
        <v>50000</v>
      </c>
      <c r="H66" s="54">
        <v>50000</v>
      </c>
      <c r="I66" s="54">
        <v>0</v>
      </c>
    </row>
    <row r="67" spans="1:10" ht="25.5">
      <c r="A67" s="1"/>
      <c r="B67" s="7" t="s">
        <v>99</v>
      </c>
      <c r="C67" s="5">
        <v>961</v>
      </c>
      <c r="D67" s="3" t="s">
        <v>54</v>
      </c>
      <c r="E67" s="3" t="s">
        <v>201</v>
      </c>
      <c r="F67" s="3" t="s">
        <v>98</v>
      </c>
      <c r="G67" s="54">
        <v>50000</v>
      </c>
      <c r="H67" s="54">
        <v>50000</v>
      </c>
      <c r="I67" s="54">
        <v>0</v>
      </c>
    </row>
    <row r="68" spans="1:10" ht="76.5">
      <c r="A68" s="1" t="s">
        <v>122</v>
      </c>
      <c r="B68" s="7" t="s">
        <v>202</v>
      </c>
      <c r="C68" s="5">
        <v>961</v>
      </c>
      <c r="D68" s="3" t="s">
        <v>54</v>
      </c>
      <c r="E68" s="3" t="s">
        <v>203</v>
      </c>
      <c r="F68" s="3"/>
      <c r="G68" s="54">
        <v>20000</v>
      </c>
      <c r="H68" s="54">
        <v>20000</v>
      </c>
      <c r="I68" s="54">
        <v>0</v>
      </c>
    </row>
    <row r="69" spans="1:10" ht="25.5">
      <c r="A69" s="1"/>
      <c r="B69" s="7" t="s">
        <v>164</v>
      </c>
      <c r="C69" s="5">
        <v>961</v>
      </c>
      <c r="D69" s="3" t="s">
        <v>54</v>
      </c>
      <c r="E69" s="3" t="s">
        <v>203</v>
      </c>
      <c r="F69" s="3" t="s">
        <v>145</v>
      </c>
      <c r="G69" s="54">
        <v>20000</v>
      </c>
      <c r="H69" s="54">
        <v>20000</v>
      </c>
      <c r="I69" s="54">
        <v>0</v>
      </c>
    </row>
    <row r="70" spans="1:10" ht="25.5">
      <c r="A70" s="1"/>
      <c r="B70" s="7" t="s">
        <v>99</v>
      </c>
      <c r="C70" s="5">
        <v>961</v>
      </c>
      <c r="D70" s="3" t="s">
        <v>54</v>
      </c>
      <c r="E70" s="3" t="s">
        <v>203</v>
      </c>
      <c r="F70" s="3" t="s">
        <v>98</v>
      </c>
      <c r="G70" s="54">
        <v>20000</v>
      </c>
      <c r="H70" s="54">
        <v>20000</v>
      </c>
      <c r="I70" s="54">
        <v>0</v>
      </c>
    </row>
    <row r="71" spans="1:10" ht="30">
      <c r="A71" s="39" t="s">
        <v>89</v>
      </c>
      <c r="B71" s="9" t="s">
        <v>19</v>
      </c>
      <c r="C71" s="5">
        <v>961</v>
      </c>
      <c r="D71" s="3" t="s">
        <v>8</v>
      </c>
      <c r="E71" s="3"/>
      <c r="F71" s="3"/>
      <c r="G71" s="54">
        <f t="shared" ref="G71:I71" si="2">G72</f>
        <v>250000</v>
      </c>
      <c r="H71" s="54">
        <f t="shared" si="2"/>
        <v>247650.54</v>
      </c>
      <c r="I71" s="54">
        <f t="shared" si="2"/>
        <v>2349.46</v>
      </c>
    </row>
    <row r="72" spans="1:10" ht="38.25">
      <c r="A72" s="42" t="s">
        <v>4</v>
      </c>
      <c r="B72" s="7" t="s">
        <v>46</v>
      </c>
      <c r="C72" s="5">
        <v>961</v>
      </c>
      <c r="D72" s="3" t="s">
        <v>9</v>
      </c>
      <c r="E72" s="3"/>
      <c r="F72" s="3"/>
      <c r="G72" s="54">
        <f>G73+G76</f>
        <v>250000</v>
      </c>
      <c r="H72" s="54">
        <f>H73+H76</f>
        <v>247650.54</v>
      </c>
      <c r="I72" s="54">
        <f>I73+I76</f>
        <v>2349.46</v>
      </c>
      <c r="J72" s="16"/>
    </row>
    <row r="73" spans="1:10" ht="108" customHeight="1">
      <c r="A73" s="1" t="s">
        <v>123</v>
      </c>
      <c r="B73" s="7" t="s">
        <v>204</v>
      </c>
      <c r="C73" s="5">
        <v>961</v>
      </c>
      <c r="D73" s="3" t="s">
        <v>9</v>
      </c>
      <c r="E73" s="3" t="s">
        <v>205</v>
      </c>
      <c r="F73" s="3"/>
      <c r="G73" s="54">
        <v>4000</v>
      </c>
      <c r="H73" s="54">
        <f>H75</f>
        <v>2690.4</v>
      </c>
      <c r="I73" s="54">
        <v>1309.5999999999999</v>
      </c>
    </row>
    <row r="74" spans="1:10" ht="24.6" customHeight="1">
      <c r="A74" s="1"/>
      <c r="B74" s="7" t="s">
        <v>164</v>
      </c>
      <c r="C74" s="5">
        <v>961</v>
      </c>
      <c r="D74" s="3" t="s">
        <v>9</v>
      </c>
      <c r="E74" s="3" t="s">
        <v>205</v>
      </c>
      <c r="F74" s="3" t="s">
        <v>145</v>
      </c>
      <c r="G74" s="54">
        <f>G75</f>
        <v>4000</v>
      </c>
      <c r="H74" s="54">
        <f>H75</f>
        <v>2690.4</v>
      </c>
      <c r="I74" s="54">
        <f>I75</f>
        <v>1309.5999999999999</v>
      </c>
    </row>
    <row r="75" spans="1:10" ht="25.5">
      <c r="A75" s="1"/>
      <c r="B75" s="7" t="s">
        <v>99</v>
      </c>
      <c r="C75" s="5">
        <v>961</v>
      </c>
      <c r="D75" s="3" t="s">
        <v>9</v>
      </c>
      <c r="E75" s="3" t="s">
        <v>205</v>
      </c>
      <c r="F75" s="3" t="s">
        <v>98</v>
      </c>
      <c r="G75" s="54">
        <v>4000</v>
      </c>
      <c r="H75" s="54">
        <v>2690.4</v>
      </c>
      <c r="I75" s="54">
        <f>G75-H75</f>
        <v>1309.5999999999999</v>
      </c>
    </row>
    <row r="76" spans="1:10" ht="63.75">
      <c r="A76" s="1" t="s">
        <v>206</v>
      </c>
      <c r="B76" s="7" t="s">
        <v>207</v>
      </c>
      <c r="C76" s="5">
        <v>961</v>
      </c>
      <c r="D76" s="3" t="s">
        <v>9</v>
      </c>
      <c r="E76" s="3" t="s">
        <v>208</v>
      </c>
      <c r="F76" s="3"/>
      <c r="G76" s="54">
        <v>246000</v>
      </c>
      <c r="H76" s="54">
        <v>244960.14</v>
      </c>
      <c r="I76" s="54">
        <v>1039.8599999999999</v>
      </c>
    </row>
    <row r="77" spans="1:10" ht="25.5">
      <c r="A77" s="1"/>
      <c r="B77" s="7" t="s">
        <v>164</v>
      </c>
      <c r="C77" s="5">
        <v>961</v>
      </c>
      <c r="D77" s="3" t="s">
        <v>9</v>
      </c>
      <c r="E77" s="3" t="s">
        <v>208</v>
      </c>
      <c r="F77" s="3" t="s">
        <v>145</v>
      </c>
      <c r="G77" s="54">
        <v>246000</v>
      </c>
      <c r="H77" s="54">
        <v>244960.14</v>
      </c>
      <c r="I77" s="54">
        <v>1039.8599999999999</v>
      </c>
    </row>
    <row r="78" spans="1:10" ht="25.5">
      <c r="A78" s="1"/>
      <c r="B78" s="7" t="s">
        <v>99</v>
      </c>
      <c r="C78" s="5">
        <v>961</v>
      </c>
      <c r="D78" s="3" t="s">
        <v>9</v>
      </c>
      <c r="E78" s="3" t="s">
        <v>208</v>
      </c>
      <c r="F78" s="3" t="s">
        <v>98</v>
      </c>
      <c r="G78" s="54">
        <v>246000</v>
      </c>
      <c r="H78" s="54">
        <v>244960.14</v>
      </c>
      <c r="I78" s="54">
        <f>G78-H78</f>
        <v>1039.859999999986</v>
      </c>
    </row>
    <row r="79" spans="1:10" ht="18.75">
      <c r="A79" s="39" t="s">
        <v>90</v>
      </c>
      <c r="B79" s="9" t="s">
        <v>91</v>
      </c>
      <c r="C79" s="5">
        <v>961</v>
      </c>
      <c r="D79" s="3" t="s">
        <v>92</v>
      </c>
      <c r="E79" s="3"/>
      <c r="F79" s="3"/>
      <c r="G79" s="54">
        <f t="shared" ref="G79:I80" si="3">G80</f>
        <v>400000</v>
      </c>
      <c r="H79" s="54">
        <f t="shared" si="3"/>
        <v>398151.46</v>
      </c>
      <c r="I79" s="54">
        <f t="shared" si="3"/>
        <v>1848.539999999979</v>
      </c>
    </row>
    <row r="80" spans="1:10">
      <c r="A80" s="1" t="s">
        <v>5</v>
      </c>
      <c r="B80" s="7" t="s">
        <v>93</v>
      </c>
      <c r="C80" s="5">
        <v>961</v>
      </c>
      <c r="D80" s="3" t="s">
        <v>94</v>
      </c>
      <c r="E80" s="3"/>
      <c r="F80" s="3"/>
      <c r="G80" s="54">
        <f t="shared" si="3"/>
        <v>400000</v>
      </c>
      <c r="H80" s="54">
        <f>H81</f>
        <v>398151.46</v>
      </c>
      <c r="I80" s="54">
        <f t="shared" si="3"/>
        <v>1848.539999999979</v>
      </c>
    </row>
    <row r="81" spans="1:11" ht="38.25">
      <c r="A81" s="1" t="s">
        <v>124</v>
      </c>
      <c r="B81" s="7" t="s">
        <v>81</v>
      </c>
      <c r="C81" s="5">
        <v>961</v>
      </c>
      <c r="D81" s="3" t="s">
        <v>94</v>
      </c>
      <c r="E81" s="3" t="s">
        <v>209</v>
      </c>
      <c r="F81" s="3"/>
      <c r="G81" s="54">
        <f>G83</f>
        <v>400000</v>
      </c>
      <c r="H81" s="54">
        <v>398151.46</v>
      </c>
      <c r="I81" s="54">
        <f>I83</f>
        <v>1848.539999999979</v>
      </c>
    </row>
    <row r="82" spans="1:11" ht="25.5">
      <c r="A82" s="1"/>
      <c r="B82" s="7" t="s">
        <v>164</v>
      </c>
      <c r="C82" s="5">
        <v>961</v>
      </c>
      <c r="D82" s="3" t="s">
        <v>94</v>
      </c>
      <c r="E82" s="3" t="s">
        <v>209</v>
      </c>
      <c r="F82" s="3" t="s">
        <v>145</v>
      </c>
      <c r="G82" s="54">
        <f>G83</f>
        <v>400000</v>
      </c>
      <c r="H82" s="54">
        <f>H83</f>
        <v>398151.46</v>
      </c>
      <c r="I82" s="54">
        <f>I83</f>
        <v>1848.539999999979</v>
      </c>
    </row>
    <row r="83" spans="1:11" ht="25.5">
      <c r="A83" s="1"/>
      <c r="B83" s="7" t="s">
        <v>99</v>
      </c>
      <c r="C83" s="5">
        <v>961</v>
      </c>
      <c r="D83" s="3" t="s">
        <v>94</v>
      </c>
      <c r="E83" s="3" t="s">
        <v>209</v>
      </c>
      <c r="F83" s="3" t="s">
        <v>98</v>
      </c>
      <c r="G83" s="54">
        <v>400000</v>
      </c>
      <c r="H83" s="54">
        <v>398151.46</v>
      </c>
      <c r="I83" s="54">
        <f>G83-H83</f>
        <v>1848.539999999979</v>
      </c>
    </row>
    <row r="84" spans="1:11" ht="17.25" customHeight="1">
      <c r="A84" s="39" t="s">
        <v>104</v>
      </c>
      <c r="B84" s="9" t="s">
        <v>20</v>
      </c>
      <c r="C84" s="5">
        <v>961</v>
      </c>
      <c r="D84" s="3" t="s">
        <v>7</v>
      </c>
      <c r="E84" s="3"/>
      <c r="F84" s="3"/>
      <c r="G84" s="54">
        <f>G85</f>
        <v>42436000</v>
      </c>
      <c r="H84" s="54">
        <f>H85</f>
        <v>42224232.449999996</v>
      </c>
      <c r="I84" s="54">
        <f>I85</f>
        <v>211767.5500000008</v>
      </c>
    </row>
    <row r="85" spans="1:11">
      <c r="A85" s="1"/>
      <c r="B85" s="7" t="s">
        <v>32</v>
      </c>
      <c r="C85" s="5">
        <v>961</v>
      </c>
      <c r="D85" s="3" t="s">
        <v>38</v>
      </c>
      <c r="E85" s="3"/>
      <c r="F85" s="3"/>
      <c r="G85" s="54">
        <f>G86+G102+G111+G118+G131+G134</f>
        <v>42436000</v>
      </c>
      <c r="H85" s="54">
        <f>H86+H102+H111+H118+H131+H134</f>
        <v>42224232.449999996</v>
      </c>
      <c r="I85" s="54">
        <f>I86+I102+I111+I118+I131+I134</f>
        <v>211767.5500000008</v>
      </c>
    </row>
    <row r="86" spans="1:11" ht="25.5" customHeight="1">
      <c r="A86" s="1" t="s">
        <v>105</v>
      </c>
      <c r="B86" s="7" t="s">
        <v>73</v>
      </c>
      <c r="C86" s="26">
        <v>961</v>
      </c>
      <c r="D86" s="27" t="s">
        <v>38</v>
      </c>
      <c r="E86" s="27" t="s">
        <v>210</v>
      </c>
      <c r="F86" s="27"/>
      <c r="G86" s="54">
        <f>SUM(G87,G90,G93,G96,G99)</f>
        <v>10423800</v>
      </c>
      <c r="H86" s="54">
        <f>H87+H90+H93+H96+H99</f>
        <v>10392419.059999999</v>
      </c>
      <c r="I86" s="54">
        <f>SUM(I87,I93,I96,I99)</f>
        <v>31380.939999999711</v>
      </c>
      <c r="K86" s="13" t="s">
        <v>63</v>
      </c>
    </row>
    <row r="87" spans="1:11" ht="30" customHeight="1">
      <c r="A87" s="2" t="s">
        <v>125</v>
      </c>
      <c r="B87" s="7" t="s">
        <v>67</v>
      </c>
      <c r="C87" s="5">
        <v>961</v>
      </c>
      <c r="D87" s="3" t="s">
        <v>38</v>
      </c>
      <c r="E87" s="3" t="s">
        <v>211</v>
      </c>
      <c r="F87" s="3"/>
      <c r="G87" s="54">
        <f>G89</f>
        <v>7016800</v>
      </c>
      <c r="H87" s="54">
        <f>H89</f>
        <v>7014203.7300000004</v>
      </c>
      <c r="I87" s="54">
        <f>I89</f>
        <v>2596.269999999553</v>
      </c>
    </row>
    <row r="88" spans="1:11" ht="30" customHeight="1">
      <c r="A88" s="2"/>
      <c r="B88" s="7" t="s">
        <v>164</v>
      </c>
      <c r="C88" s="5">
        <v>961</v>
      </c>
      <c r="D88" s="3" t="s">
        <v>38</v>
      </c>
      <c r="E88" s="3" t="s">
        <v>211</v>
      </c>
      <c r="F88" s="3" t="s">
        <v>145</v>
      </c>
      <c r="G88" s="54">
        <f>G89</f>
        <v>7016800</v>
      </c>
      <c r="H88" s="54">
        <f>H89</f>
        <v>7014203.7300000004</v>
      </c>
      <c r="I88" s="54">
        <f>I89</f>
        <v>2596.269999999553</v>
      </c>
    </row>
    <row r="89" spans="1:11" ht="25.5">
      <c r="A89" s="2"/>
      <c r="B89" s="7" t="s">
        <v>99</v>
      </c>
      <c r="C89" s="5">
        <v>961</v>
      </c>
      <c r="D89" s="3" t="s">
        <v>38</v>
      </c>
      <c r="E89" s="3" t="s">
        <v>211</v>
      </c>
      <c r="F89" s="3" t="s">
        <v>98</v>
      </c>
      <c r="G89" s="54">
        <v>7016800</v>
      </c>
      <c r="H89" s="54">
        <v>7014203.7300000004</v>
      </c>
      <c r="I89" s="54">
        <f>G89-H89</f>
        <v>2596.269999999553</v>
      </c>
    </row>
    <row r="90" spans="1:11" ht="42.6" customHeight="1">
      <c r="A90" s="2" t="s">
        <v>126</v>
      </c>
      <c r="B90" s="7" t="s">
        <v>212</v>
      </c>
      <c r="C90" s="5">
        <v>961</v>
      </c>
      <c r="D90" s="3" t="s">
        <v>38</v>
      </c>
      <c r="E90" s="3" t="s">
        <v>213</v>
      </c>
      <c r="F90" s="3"/>
      <c r="G90" s="54">
        <v>1422400</v>
      </c>
      <c r="H90" s="54">
        <v>1422400</v>
      </c>
      <c r="I90" s="54">
        <v>0</v>
      </c>
    </row>
    <row r="91" spans="1:11" ht="25.5">
      <c r="A91" s="2"/>
      <c r="B91" s="7" t="s">
        <v>164</v>
      </c>
      <c r="C91" s="5">
        <v>961</v>
      </c>
      <c r="D91" s="3" t="s">
        <v>38</v>
      </c>
      <c r="E91" s="3" t="s">
        <v>213</v>
      </c>
      <c r="F91" s="3" t="s">
        <v>145</v>
      </c>
      <c r="G91" s="54">
        <v>1422400</v>
      </c>
      <c r="H91" s="54">
        <v>1422400</v>
      </c>
      <c r="I91" s="54">
        <v>0</v>
      </c>
    </row>
    <row r="92" spans="1:11" ht="25.5">
      <c r="A92" s="2"/>
      <c r="B92" s="7" t="s">
        <v>99</v>
      </c>
      <c r="C92" s="5">
        <v>961</v>
      </c>
      <c r="D92" s="3" t="s">
        <v>38</v>
      </c>
      <c r="E92" s="3" t="s">
        <v>213</v>
      </c>
      <c r="F92" s="3" t="s">
        <v>98</v>
      </c>
      <c r="G92" s="54">
        <v>1422400</v>
      </c>
      <c r="H92" s="54">
        <v>1422400</v>
      </c>
      <c r="I92" s="54">
        <v>0</v>
      </c>
    </row>
    <row r="93" spans="1:11">
      <c r="A93" s="2" t="s">
        <v>148</v>
      </c>
      <c r="B93" s="7" t="s">
        <v>44</v>
      </c>
      <c r="C93" s="5">
        <v>961</v>
      </c>
      <c r="D93" s="3" t="s">
        <v>38</v>
      </c>
      <c r="E93" s="3" t="s">
        <v>214</v>
      </c>
      <c r="F93" s="3"/>
      <c r="G93" s="54">
        <f>G95</f>
        <v>1151900</v>
      </c>
      <c r="H93" s="54">
        <f>H95</f>
        <v>1151134.6299999999</v>
      </c>
      <c r="I93" s="54">
        <f>I95</f>
        <v>765.37000000011176</v>
      </c>
    </row>
    <row r="94" spans="1:11" ht="25.5">
      <c r="A94" s="2"/>
      <c r="B94" s="7" t="s">
        <v>164</v>
      </c>
      <c r="C94" s="5">
        <v>961</v>
      </c>
      <c r="D94" s="3" t="s">
        <v>38</v>
      </c>
      <c r="E94" s="3" t="s">
        <v>214</v>
      </c>
      <c r="F94" s="3" t="s">
        <v>145</v>
      </c>
      <c r="G94" s="54">
        <f>G95</f>
        <v>1151900</v>
      </c>
      <c r="H94" s="54">
        <f>H95</f>
        <v>1151134.6299999999</v>
      </c>
      <c r="I94" s="54">
        <f>I95</f>
        <v>765.37000000011176</v>
      </c>
    </row>
    <row r="95" spans="1:11" ht="25.5">
      <c r="A95" s="2"/>
      <c r="B95" s="7" t="s">
        <v>99</v>
      </c>
      <c r="C95" s="5">
        <v>961</v>
      </c>
      <c r="D95" s="3" t="s">
        <v>38</v>
      </c>
      <c r="E95" s="3" t="s">
        <v>214</v>
      </c>
      <c r="F95" s="3" t="s">
        <v>98</v>
      </c>
      <c r="G95" s="54">
        <v>1151900</v>
      </c>
      <c r="H95" s="54">
        <v>1151134.6299999999</v>
      </c>
      <c r="I95" s="54">
        <f>G95-H95</f>
        <v>765.37000000011176</v>
      </c>
    </row>
    <row r="96" spans="1:11" ht="55.9" customHeight="1">
      <c r="A96" s="2" t="s">
        <v>215</v>
      </c>
      <c r="B96" s="7" t="s">
        <v>50</v>
      </c>
      <c r="C96" s="5">
        <v>961</v>
      </c>
      <c r="D96" s="3" t="s">
        <v>38</v>
      </c>
      <c r="E96" s="3" t="s">
        <v>216</v>
      </c>
      <c r="F96" s="3"/>
      <c r="G96" s="54">
        <f>G98</f>
        <v>696000</v>
      </c>
      <c r="H96" s="54">
        <f>H98</f>
        <v>668170.69999999995</v>
      </c>
      <c r="I96" s="54">
        <f>I98</f>
        <v>27829.300000000047</v>
      </c>
    </row>
    <row r="97" spans="1:9" ht="30.6" customHeight="1">
      <c r="A97" s="2"/>
      <c r="B97" s="7" t="s">
        <v>164</v>
      </c>
      <c r="C97" s="5">
        <v>961</v>
      </c>
      <c r="D97" s="3" t="s">
        <v>38</v>
      </c>
      <c r="E97" s="3" t="s">
        <v>216</v>
      </c>
      <c r="F97" s="3" t="s">
        <v>145</v>
      </c>
      <c r="G97" s="54">
        <f>G98</f>
        <v>696000</v>
      </c>
      <c r="H97" s="54">
        <f>H98</f>
        <v>668170.69999999995</v>
      </c>
      <c r="I97" s="54">
        <f>I98</f>
        <v>27829.300000000047</v>
      </c>
    </row>
    <row r="98" spans="1:9" ht="25.5">
      <c r="A98" s="2"/>
      <c r="B98" s="7" t="s">
        <v>99</v>
      </c>
      <c r="C98" s="5">
        <v>961</v>
      </c>
      <c r="D98" s="3" t="s">
        <v>38</v>
      </c>
      <c r="E98" s="3" t="s">
        <v>216</v>
      </c>
      <c r="F98" s="3" t="s">
        <v>98</v>
      </c>
      <c r="G98" s="54">
        <v>696000</v>
      </c>
      <c r="H98" s="54">
        <v>668170.69999999995</v>
      </c>
      <c r="I98" s="54">
        <f>G98-H98</f>
        <v>27829.300000000047</v>
      </c>
    </row>
    <row r="99" spans="1:9" ht="25.5">
      <c r="A99" s="2" t="s">
        <v>217</v>
      </c>
      <c r="B99" s="7" t="s">
        <v>218</v>
      </c>
      <c r="C99" s="5">
        <v>961</v>
      </c>
      <c r="D99" s="3" t="s">
        <v>38</v>
      </c>
      <c r="E99" s="3" t="s">
        <v>219</v>
      </c>
      <c r="F99" s="3"/>
      <c r="G99" s="54">
        <f>G100</f>
        <v>136700</v>
      </c>
      <c r="H99" s="54">
        <f>H100</f>
        <v>136510</v>
      </c>
      <c r="I99" s="54">
        <f t="shared" ref="I99:I101" si="4">G99-H99</f>
        <v>190</v>
      </c>
    </row>
    <row r="100" spans="1:9" ht="25.5">
      <c r="A100" s="2"/>
      <c r="B100" s="7" t="s">
        <v>164</v>
      </c>
      <c r="C100" s="5">
        <v>961</v>
      </c>
      <c r="D100" s="3" t="s">
        <v>38</v>
      </c>
      <c r="E100" s="3" t="s">
        <v>219</v>
      </c>
      <c r="F100" s="3" t="s">
        <v>145</v>
      </c>
      <c r="G100" s="54">
        <f>G101</f>
        <v>136700</v>
      </c>
      <c r="H100" s="54">
        <f>H101</f>
        <v>136510</v>
      </c>
      <c r="I100" s="54">
        <f t="shared" si="4"/>
        <v>190</v>
      </c>
    </row>
    <row r="101" spans="1:9" ht="25.5">
      <c r="A101" s="2"/>
      <c r="B101" s="7" t="s">
        <v>84</v>
      </c>
      <c r="C101" s="5">
        <v>961</v>
      </c>
      <c r="D101" s="3" t="s">
        <v>38</v>
      </c>
      <c r="E101" s="3" t="s">
        <v>219</v>
      </c>
      <c r="F101" s="3" t="s">
        <v>98</v>
      </c>
      <c r="G101" s="54">
        <v>136700</v>
      </c>
      <c r="H101" s="54">
        <v>136510</v>
      </c>
      <c r="I101" s="54">
        <f t="shared" si="4"/>
        <v>190</v>
      </c>
    </row>
    <row r="102" spans="1:9" ht="40.15" customHeight="1">
      <c r="A102" s="2" t="s">
        <v>106</v>
      </c>
      <c r="B102" s="7" t="s">
        <v>69</v>
      </c>
      <c r="C102" s="5">
        <v>961</v>
      </c>
      <c r="D102" s="3" t="s">
        <v>38</v>
      </c>
      <c r="E102" s="3" t="s">
        <v>220</v>
      </c>
      <c r="F102" s="3"/>
      <c r="G102" s="54">
        <f>G103+G108</f>
        <v>594700</v>
      </c>
      <c r="H102" s="54">
        <f>H103+H108</f>
        <v>476741.22</v>
      </c>
      <c r="I102" s="54">
        <f>I103+I108</f>
        <v>117958.78</v>
      </c>
    </row>
    <row r="103" spans="1:9" ht="25.5">
      <c r="A103" s="2" t="s">
        <v>143</v>
      </c>
      <c r="B103" s="7" t="s">
        <v>79</v>
      </c>
      <c r="C103" s="5">
        <v>961</v>
      </c>
      <c r="D103" s="3" t="s">
        <v>38</v>
      </c>
      <c r="E103" s="3" t="s">
        <v>221</v>
      </c>
      <c r="F103" s="3"/>
      <c r="G103" s="54">
        <f>G105+G106</f>
        <v>394700</v>
      </c>
      <c r="H103" s="54">
        <f>H105+H106</f>
        <v>277416.21999999997</v>
      </c>
      <c r="I103" s="54">
        <f>I104+I106</f>
        <v>117283.78</v>
      </c>
    </row>
    <row r="104" spans="1:9" ht="25.5">
      <c r="A104" s="2"/>
      <c r="B104" s="7" t="s">
        <v>164</v>
      </c>
      <c r="C104" s="5">
        <v>961</v>
      </c>
      <c r="D104" s="3" t="s">
        <v>38</v>
      </c>
      <c r="E104" s="3" t="s">
        <v>221</v>
      </c>
      <c r="F104" s="3" t="s">
        <v>145</v>
      </c>
      <c r="G104" s="54">
        <v>344700</v>
      </c>
      <c r="H104" s="54">
        <v>238807.22</v>
      </c>
      <c r="I104" s="54">
        <f>I105</f>
        <v>105892.78</v>
      </c>
    </row>
    <row r="105" spans="1:9" ht="25.5">
      <c r="A105" s="2"/>
      <c r="B105" s="7" t="s">
        <v>99</v>
      </c>
      <c r="C105" s="5">
        <v>961</v>
      </c>
      <c r="D105" s="3" t="s">
        <v>38</v>
      </c>
      <c r="E105" s="3" t="s">
        <v>221</v>
      </c>
      <c r="F105" s="3" t="s">
        <v>98</v>
      </c>
      <c r="G105" s="54">
        <v>344700</v>
      </c>
      <c r="H105" s="54">
        <v>238807.22</v>
      </c>
      <c r="I105" s="54">
        <f>G105-H105</f>
        <v>105892.78</v>
      </c>
    </row>
    <row r="106" spans="1:9">
      <c r="A106" s="2"/>
      <c r="B106" s="7" t="s">
        <v>165</v>
      </c>
      <c r="C106" s="5">
        <v>961</v>
      </c>
      <c r="D106" s="3" t="s">
        <v>38</v>
      </c>
      <c r="E106" s="3" t="s">
        <v>221</v>
      </c>
      <c r="F106" s="3" t="s">
        <v>160</v>
      </c>
      <c r="G106" s="54">
        <f>G107</f>
        <v>50000</v>
      </c>
      <c r="H106" s="54">
        <v>38609</v>
      </c>
      <c r="I106" s="54">
        <v>11391</v>
      </c>
    </row>
    <row r="107" spans="1:9">
      <c r="A107" s="2"/>
      <c r="B107" s="7" t="s">
        <v>78</v>
      </c>
      <c r="C107" s="5">
        <v>961</v>
      </c>
      <c r="D107" s="3" t="s">
        <v>38</v>
      </c>
      <c r="E107" s="3" t="s">
        <v>221</v>
      </c>
      <c r="F107" s="3"/>
      <c r="G107" s="54">
        <v>50000</v>
      </c>
      <c r="H107" s="54">
        <v>38609</v>
      </c>
      <c r="I107" s="54">
        <f>G107-H107</f>
        <v>11391</v>
      </c>
    </row>
    <row r="108" spans="1:9" ht="92.45" customHeight="1">
      <c r="A108" s="2" t="s">
        <v>127</v>
      </c>
      <c r="B108" s="7" t="s">
        <v>222</v>
      </c>
      <c r="C108" s="5">
        <v>961</v>
      </c>
      <c r="D108" s="3" t="s">
        <v>38</v>
      </c>
      <c r="E108" s="3" t="s">
        <v>223</v>
      </c>
      <c r="F108" s="3"/>
      <c r="G108" s="54">
        <v>200000</v>
      </c>
      <c r="H108" s="54">
        <f>H110</f>
        <v>199325</v>
      </c>
      <c r="I108" s="54">
        <f>I110</f>
        <v>675</v>
      </c>
    </row>
    <row r="109" spans="1:9" ht="25.5">
      <c r="A109" s="2"/>
      <c r="B109" s="7" t="s">
        <v>164</v>
      </c>
      <c r="C109" s="5">
        <v>961</v>
      </c>
      <c r="D109" s="3" t="s">
        <v>38</v>
      </c>
      <c r="E109" s="3" t="s">
        <v>223</v>
      </c>
      <c r="F109" s="3" t="s">
        <v>145</v>
      </c>
      <c r="G109" s="54">
        <f>G110</f>
        <v>200000</v>
      </c>
      <c r="H109" s="54">
        <f>H110</f>
        <v>199325</v>
      </c>
      <c r="I109" s="54">
        <f>I110</f>
        <v>675</v>
      </c>
    </row>
    <row r="110" spans="1:9" ht="25.5">
      <c r="A110" s="2"/>
      <c r="B110" s="7" t="s">
        <v>99</v>
      </c>
      <c r="C110" s="5">
        <v>961</v>
      </c>
      <c r="D110" s="3" t="s">
        <v>38</v>
      </c>
      <c r="E110" s="3" t="s">
        <v>223</v>
      </c>
      <c r="F110" s="3" t="s">
        <v>98</v>
      </c>
      <c r="G110" s="54">
        <v>200000</v>
      </c>
      <c r="H110" s="54">
        <v>199325</v>
      </c>
      <c r="I110" s="54">
        <f>G110-H110</f>
        <v>675</v>
      </c>
    </row>
    <row r="111" spans="1:9" ht="18" customHeight="1">
      <c r="A111" s="2" t="s">
        <v>107</v>
      </c>
      <c r="B111" s="7" t="s">
        <v>70</v>
      </c>
      <c r="C111" s="26">
        <v>961</v>
      </c>
      <c r="D111" s="27" t="s">
        <v>38</v>
      </c>
      <c r="E111" s="27" t="s">
        <v>224</v>
      </c>
      <c r="F111" s="27"/>
      <c r="G111" s="54">
        <f>SUM(G112,G115)</f>
        <v>4587800</v>
      </c>
      <c r="H111" s="54">
        <f>H112+H115</f>
        <v>4526773.33</v>
      </c>
      <c r="I111" s="54">
        <f>I112+I115</f>
        <v>61026.670000000158</v>
      </c>
    </row>
    <row r="112" spans="1:9" ht="78.599999999999994" customHeight="1">
      <c r="A112" s="2" t="s">
        <v>128</v>
      </c>
      <c r="B112" s="60" t="s">
        <v>226</v>
      </c>
      <c r="C112" s="28">
        <v>961</v>
      </c>
      <c r="D112" s="12" t="s">
        <v>38</v>
      </c>
      <c r="E112" s="12" t="s">
        <v>225</v>
      </c>
      <c r="F112" s="11"/>
      <c r="G112" s="55">
        <f>G114</f>
        <v>3969800</v>
      </c>
      <c r="H112" s="55">
        <f>H114</f>
        <v>3908788.36</v>
      </c>
      <c r="I112" s="55">
        <f>I113</f>
        <v>61011.64000000013</v>
      </c>
    </row>
    <row r="113" spans="1:9" ht="25.5">
      <c r="A113" s="2"/>
      <c r="B113" s="25" t="s">
        <v>164</v>
      </c>
      <c r="C113" s="28">
        <v>961</v>
      </c>
      <c r="D113" s="12" t="s">
        <v>38</v>
      </c>
      <c r="E113" s="12" t="s">
        <v>225</v>
      </c>
      <c r="F113" s="11" t="s">
        <v>145</v>
      </c>
      <c r="G113" s="55">
        <f>G114</f>
        <v>3969800</v>
      </c>
      <c r="H113" s="55">
        <f>H114</f>
        <v>3908788.36</v>
      </c>
      <c r="I113" s="54">
        <f>G113-H113</f>
        <v>61011.64000000013</v>
      </c>
    </row>
    <row r="114" spans="1:9" ht="25.5">
      <c r="A114" s="2"/>
      <c r="B114" s="7" t="s">
        <v>99</v>
      </c>
      <c r="C114" s="29">
        <v>961</v>
      </c>
      <c r="D114" s="12" t="s">
        <v>38</v>
      </c>
      <c r="E114" s="12" t="s">
        <v>225</v>
      </c>
      <c r="F114" s="11" t="s">
        <v>98</v>
      </c>
      <c r="G114" s="55">
        <v>3969800</v>
      </c>
      <c r="H114" s="55">
        <v>3908788.36</v>
      </c>
      <c r="I114" s="54">
        <f>G114-H114</f>
        <v>61011.64000000013</v>
      </c>
    </row>
    <row r="115" spans="1:9" ht="51">
      <c r="A115" s="2" t="s">
        <v>155</v>
      </c>
      <c r="B115" s="7" t="s">
        <v>227</v>
      </c>
      <c r="C115" s="5">
        <v>961</v>
      </c>
      <c r="D115" s="3" t="s">
        <v>38</v>
      </c>
      <c r="E115" s="3" t="s">
        <v>228</v>
      </c>
      <c r="F115" s="3"/>
      <c r="G115" s="54">
        <f>G117</f>
        <v>618000</v>
      </c>
      <c r="H115" s="54">
        <f>H117</f>
        <v>617984.97</v>
      </c>
      <c r="I115" s="54">
        <f>I117</f>
        <v>15.03000000002794</v>
      </c>
    </row>
    <row r="116" spans="1:9" ht="25.5">
      <c r="A116" s="2"/>
      <c r="B116" s="7" t="s">
        <v>164</v>
      </c>
      <c r="C116" s="5">
        <v>961</v>
      </c>
      <c r="D116" s="3" t="s">
        <v>38</v>
      </c>
      <c r="E116" s="3" t="s">
        <v>228</v>
      </c>
      <c r="F116" s="3" t="s">
        <v>145</v>
      </c>
      <c r="G116" s="54">
        <f>G117</f>
        <v>618000</v>
      </c>
      <c r="H116" s="54">
        <f>H117</f>
        <v>617984.97</v>
      </c>
      <c r="I116" s="54">
        <v>15.03</v>
      </c>
    </row>
    <row r="117" spans="1:9" ht="29.45" customHeight="1">
      <c r="A117" s="2"/>
      <c r="B117" s="7" t="s">
        <v>229</v>
      </c>
      <c r="C117" s="5">
        <v>961</v>
      </c>
      <c r="D117" s="3" t="s">
        <v>38</v>
      </c>
      <c r="E117" s="3" t="s">
        <v>228</v>
      </c>
      <c r="F117" s="3" t="s">
        <v>98</v>
      </c>
      <c r="G117" s="54">
        <v>618000</v>
      </c>
      <c r="H117" s="54">
        <v>617984.97</v>
      </c>
      <c r="I117" s="54">
        <f>G117-H117</f>
        <v>15.03000000002794</v>
      </c>
    </row>
    <row r="118" spans="1:9">
      <c r="A118" s="2" t="s">
        <v>146</v>
      </c>
      <c r="B118" s="7" t="s">
        <v>68</v>
      </c>
      <c r="C118" s="5">
        <v>961</v>
      </c>
      <c r="D118" s="3" t="s">
        <v>38</v>
      </c>
      <c r="E118" s="3" t="s">
        <v>230</v>
      </c>
      <c r="F118" s="3"/>
      <c r="G118" s="54">
        <f>G119+G122+G125+G128</f>
        <v>6941100</v>
      </c>
      <c r="H118" s="54">
        <f>H119+H122+H125+H128</f>
        <v>6940827.0599999996</v>
      </c>
      <c r="I118" s="54">
        <f>I119+I122+I125+I128</f>
        <v>272.94000000027006</v>
      </c>
    </row>
    <row r="119" spans="1:9" ht="38.25">
      <c r="A119" s="2" t="s">
        <v>156</v>
      </c>
      <c r="B119" s="7" t="s">
        <v>233</v>
      </c>
      <c r="C119" s="5">
        <v>961</v>
      </c>
      <c r="D119" s="3" t="s">
        <v>38</v>
      </c>
      <c r="E119" s="3" t="s">
        <v>231</v>
      </c>
      <c r="F119" s="3"/>
      <c r="G119" s="54">
        <f>G121</f>
        <v>4446800</v>
      </c>
      <c r="H119" s="54">
        <f>H121</f>
        <v>4446687.8899999997</v>
      </c>
      <c r="I119" s="54">
        <f>I121</f>
        <v>112.11000000033528</v>
      </c>
    </row>
    <row r="120" spans="1:9" ht="25.5">
      <c r="A120" s="2"/>
      <c r="B120" s="7" t="s">
        <v>164</v>
      </c>
      <c r="C120" s="5">
        <v>961</v>
      </c>
      <c r="D120" s="3" t="s">
        <v>38</v>
      </c>
      <c r="E120" s="3" t="s">
        <v>231</v>
      </c>
      <c r="F120" s="3" t="s">
        <v>145</v>
      </c>
      <c r="G120" s="54">
        <f>G121</f>
        <v>4446800</v>
      </c>
      <c r="H120" s="54">
        <f>H121</f>
        <v>4446687.8899999997</v>
      </c>
      <c r="I120" s="54">
        <f>I121</f>
        <v>112.11000000033528</v>
      </c>
    </row>
    <row r="121" spans="1:9" ht="25.5">
      <c r="A121" s="2"/>
      <c r="B121" s="7" t="s">
        <v>99</v>
      </c>
      <c r="C121" s="5">
        <v>961</v>
      </c>
      <c r="D121" s="3" t="s">
        <v>38</v>
      </c>
      <c r="E121" s="3" t="s">
        <v>231</v>
      </c>
      <c r="F121" s="3" t="s">
        <v>98</v>
      </c>
      <c r="G121" s="54">
        <v>4446800</v>
      </c>
      <c r="H121" s="54">
        <v>4446687.8899999997</v>
      </c>
      <c r="I121" s="54">
        <f>G121-H121</f>
        <v>112.11000000033528</v>
      </c>
    </row>
    <row r="122" spans="1:9" ht="25.5">
      <c r="A122" s="2" t="s">
        <v>157</v>
      </c>
      <c r="B122" s="7" t="s">
        <v>80</v>
      </c>
      <c r="C122" s="5">
        <v>961</v>
      </c>
      <c r="D122" s="3" t="s">
        <v>38</v>
      </c>
      <c r="E122" s="3" t="s">
        <v>232</v>
      </c>
      <c r="F122" s="3"/>
      <c r="G122" s="54">
        <f>G124</f>
        <v>1877700</v>
      </c>
      <c r="H122" s="54">
        <f>H124</f>
        <v>1877599.32</v>
      </c>
      <c r="I122" s="54">
        <f>I124</f>
        <v>100.67999999993481</v>
      </c>
    </row>
    <row r="123" spans="1:9" ht="25.5">
      <c r="A123" s="2"/>
      <c r="B123" s="7" t="s">
        <v>164</v>
      </c>
      <c r="C123" s="5">
        <v>961</v>
      </c>
      <c r="D123" s="3" t="s">
        <v>38</v>
      </c>
      <c r="E123" s="3" t="s">
        <v>232</v>
      </c>
      <c r="F123" s="3" t="s">
        <v>145</v>
      </c>
      <c r="G123" s="54">
        <f>G124</f>
        <v>1877700</v>
      </c>
      <c r="H123" s="54">
        <f>H124</f>
        <v>1877599.32</v>
      </c>
      <c r="I123" s="54">
        <v>122732.03</v>
      </c>
    </row>
    <row r="124" spans="1:9" ht="30.6" customHeight="1">
      <c r="A124" s="2"/>
      <c r="B124" s="7" t="s">
        <v>229</v>
      </c>
      <c r="C124" s="5">
        <v>961</v>
      </c>
      <c r="D124" s="3" t="s">
        <v>38</v>
      </c>
      <c r="E124" s="3" t="s">
        <v>232</v>
      </c>
      <c r="F124" s="3" t="s">
        <v>98</v>
      </c>
      <c r="G124" s="54">
        <v>1877700</v>
      </c>
      <c r="H124" s="54">
        <v>1877599.32</v>
      </c>
      <c r="I124" s="54">
        <f>G124-H124</f>
        <v>100.67999999993481</v>
      </c>
    </row>
    <row r="125" spans="1:9" ht="25.5">
      <c r="A125" s="2" t="s">
        <v>158</v>
      </c>
      <c r="B125" s="7" t="s">
        <v>87</v>
      </c>
      <c r="C125" s="5">
        <v>961</v>
      </c>
      <c r="D125" s="3" t="s">
        <v>38</v>
      </c>
      <c r="E125" s="3" t="s">
        <v>234</v>
      </c>
      <c r="F125" s="3"/>
      <c r="G125" s="54">
        <f>G127</f>
        <v>316600</v>
      </c>
      <c r="H125" s="54">
        <f>H127</f>
        <v>316540</v>
      </c>
      <c r="I125" s="54">
        <f>I127</f>
        <v>60</v>
      </c>
    </row>
    <row r="126" spans="1:9" ht="25.5">
      <c r="A126" s="2"/>
      <c r="B126" s="7" t="s">
        <v>164</v>
      </c>
      <c r="C126" s="5">
        <v>961</v>
      </c>
      <c r="D126" s="3" t="s">
        <v>38</v>
      </c>
      <c r="E126" s="3" t="s">
        <v>234</v>
      </c>
      <c r="F126" s="3" t="s">
        <v>145</v>
      </c>
      <c r="G126" s="54">
        <f>G127</f>
        <v>316600</v>
      </c>
      <c r="H126" s="54">
        <f>H127</f>
        <v>316540</v>
      </c>
      <c r="I126" s="54">
        <f>I127</f>
        <v>60</v>
      </c>
    </row>
    <row r="127" spans="1:9" ht="25.15" customHeight="1">
      <c r="A127" s="2"/>
      <c r="B127" s="7" t="s">
        <v>99</v>
      </c>
      <c r="C127" s="5">
        <v>961</v>
      </c>
      <c r="D127" s="3" t="s">
        <v>38</v>
      </c>
      <c r="E127" s="3" t="s">
        <v>234</v>
      </c>
      <c r="F127" s="3" t="s">
        <v>98</v>
      </c>
      <c r="G127" s="54">
        <v>316600</v>
      </c>
      <c r="H127" s="54">
        <v>316540</v>
      </c>
      <c r="I127" s="54">
        <f t="shared" ref="I127:I133" si="5">G127-H127</f>
        <v>60</v>
      </c>
    </row>
    <row r="128" spans="1:9" ht="40.15" customHeight="1">
      <c r="A128" s="2" t="s">
        <v>171</v>
      </c>
      <c r="B128" s="7" t="s">
        <v>235</v>
      </c>
      <c r="C128" s="5">
        <v>961</v>
      </c>
      <c r="D128" s="3" t="s">
        <v>38</v>
      </c>
      <c r="E128" s="3" t="s">
        <v>236</v>
      </c>
      <c r="F128" s="3"/>
      <c r="G128" s="54">
        <v>300000</v>
      </c>
      <c r="H128" s="54">
        <v>299999.84999999998</v>
      </c>
      <c r="I128" s="54">
        <v>0.15</v>
      </c>
    </row>
    <row r="129" spans="1:9" ht="25.15" customHeight="1">
      <c r="A129" s="2"/>
      <c r="B129" s="7" t="s">
        <v>164</v>
      </c>
      <c r="C129" s="5">
        <v>961</v>
      </c>
      <c r="D129" s="3" t="s">
        <v>38</v>
      </c>
      <c r="E129" s="3" t="s">
        <v>236</v>
      </c>
      <c r="F129" s="3" t="s">
        <v>145</v>
      </c>
      <c r="G129" s="54">
        <v>300000</v>
      </c>
      <c r="H129" s="54">
        <v>299999.84999999998</v>
      </c>
      <c r="I129" s="54">
        <v>0.15</v>
      </c>
    </row>
    <row r="130" spans="1:9" ht="25.15" customHeight="1">
      <c r="A130" s="2"/>
      <c r="B130" s="7" t="s">
        <v>237</v>
      </c>
      <c r="C130" s="5">
        <v>961</v>
      </c>
      <c r="D130" s="3" t="s">
        <v>38</v>
      </c>
      <c r="E130" s="3" t="s">
        <v>236</v>
      </c>
      <c r="F130" s="3" t="s">
        <v>98</v>
      </c>
      <c r="G130" s="54">
        <v>300000</v>
      </c>
      <c r="H130" s="54">
        <v>299999.84999999998</v>
      </c>
      <c r="I130" s="54">
        <f t="shared" si="5"/>
        <v>0.15000000002328306</v>
      </c>
    </row>
    <row r="131" spans="1:9" ht="63.75">
      <c r="A131" s="2" t="s">
        <v>147</v>
      </c>
      <c r="B131" s="7" t="s">
        <v>175</v>
      </c>
      <c r="C131" s="5">
        <v>961</v>
      </c>
      <c r="D131" s="3" t="s">
        <v>38</v>
      </c>
      <c r="E131" s="3" t="s">
        <v>238</v>
      </c>
      <c r="F131" s="3"/>
      <c r="G131" s="54">
        <f>G133</f>
        <v>14988600</v>
      </c>
      <c r="H131" s="54">
        <f>H133</f>
        <v>14987471.779999999</v>
      </c>
      <c r="I131" s="54">
        <f t="shared" si="5"/>
        <v>1128.2200000006706</v>
      </c>
    </row>
    <row r="132" spans="1:9" ht="25.5">
      <c r="A132" s="2"/>
      <c r="B132" s="7" t="s">
        <v>164</v>
      </c>
      <c r="C132" s="5">
        <v>961</v>
      </c>
      <c r="D132" s="3" t="s">
        <v>38</v>
      </c>
      <c r="E132" s="3" t="s">
        <v>238</v>
      </c>
      <c r="F132" s="3" t="s">
        <v>145</v>
      </c>
      <c r="G132" s="54">
        <f>G133</f>
        <v>14988600</v>
      </c>
      <c r="H132" s="54">
        <f>H133</f>
        <v>14987471.779999999</v>
      </c>
      <c r="I132" s="54">
        <f t="shared" si="5"/>
        <v>1128.2200000006706</v>
      </c>
    </row>
    <row r="133" spans="1:9" ht="25.5">
      <c r="A133" s="2"/>
      <c r="B133" s="7" t="s">
        <v>99</v>
      </c>
      <c r="C133" s="5">
        <v>961</v>
      </c>
      <c r="D133" s="3" t="s">
        <v>38</v>
      </c>
      <c r="E133" s="3" t="s">
        <v>238</v>
      </c>
      <c r="F133" s="3" t="s">
        <v>98</v>
      </c>
      <c r="G133" s="54">
        <v>14988600</v>
      </c>
      <c r="H133" s="54">
        <v>14987471.779999999</v>
      </c>
      <c r="I133" s="54">
        <f t="shared" si="5"/>
        <v>1128.2200000006706</v>
      </c>
    </row>
    <row r="134" spans="1:9" ht="38.25">
      <c r="A134" s="2" t="s">
        <v>159</v>
      </c>
      <c r="B134" s="7" t="s">
        <v>174</v>
      </c>
      <c r="C134" s="5">
        <v>961</v>
      </c>
      <c r="D134" s="3" t="s">
        <v>38</v>
      </c>
      <c r="E134" s="3" t="s">
        <v>239</v>
      </c>
      <c r="F134" s="3"/>
      <c r="G134" s="54">
        <f>G136</f>
        <v>4900000</v>
      </c>
      <c r="H134" s="54">
        <f>H136</f>
        <v>4900000</v>
      </c>
      <c r="I134" s="54">
        <f>I136</f>
        <v>0</v>
      </c>
    </row>
    <row r="135" spans="1:9" ht="25.5">
      <c r="A135" s="2"/>
      <c r="B135" s="7" t="s">
        <v>164</v>
      </c>
      <c r="C135" s="5">
        <v>961</v>
      </c>
      <c r="D135" s="3" t="s">
        <v>38</v>
      </c>
      <c r="E135" s="3" t="s">
        <v>239</v>
      </c>
      <c r="F135" s="3" t="s">
        <v>145</v>
      </c>
      <c r="G135" s="54">
        <f>G136</f>
        <v>4900000</v>
      </c>
      <c r="H135" s="54">
        <f>H136</f>
        <v>4900000</v>
      </c>
      <c r="I135" s="54">
        <f>I136</f>
        <v>0</v>
      </c>
    </row>
    <row r="136" spans="1:9" ht="25.5">
      <c r="A136" s="2"/>
      <c r="B136" s="7" t="s">
        <v>99</v>
      </c>
      <c r="C136" s="5">
        <v>961</v>
      </c>
      <c r="D136" s="3" t="s">
        <v>38</v>
      </c>
      <c r="E136" s="3" t="s">
        <v>239</v>
      </c>
      <c r="F136" s="3" t="s">
        <v>98</v>
      </c>
      <c r="G136" s="54">
        <v>4900000</v>
      </c>
      <c r="H136" s="54">
        <v>4900000</v>
      </c>
      <c r="I136" s="54">
        <f>G136-H136</f>
        <v>0</v>
      </c>
    </row>
    <row r="137" spans="1:9" ht="18.75">
      <c r="A137" s="39" t="s">
        <v>108</v>
      </c>
      <c r="B137" s="9" t="s">
        <v>21</v>
      </c>
      <c r="C137" s="5">
        <v>961</v>
      </c>
      <c r="D137" s="3" t="s">
        <v>10</v>
      </c>
      <c r="E137" s="3"/>
      <c r="F137" s="3"/>
      <c r="G137" s="54">
        <f>G138+G142</f>
        <v>1550000</v>
      </c>
      <c r="H137" s="54">
        <f>H138+H142</f>
        <v>1506970</v>
      </c>
      <c r="I137" s="54">
        <f>I138+I142</f>
        <v>43030</v>
      </c>
    </row>
    <row r="138" spans="1:9" ht="29.45" customHeight="1">
      <c r="A138" s="2" t="s">
        <v>129</v>
      </c>
      <c r="B138" s="32" t="s">
        <v>86</v>
      </c>
      <c r="C138" s="33">
        <v>961</v>
      </c>
      <c r="D138" s="34" t="s">
        <v>85</v>
      </c>
      <c r="E138" s="34"/>
      <c r="F138" s="34"/>
      <c r="G138" s="56">
        <f t="shared" ref="G138:I140" si="6">G139</f>
        <v>140000</v>
      </c>
      <c r="H138" s="56">
        <f t="shared" si="6"/>
        <v>96970</v>
      </c>
      <c r="I138" s="56">
        <f t="shared" si="6"/>
        <v>43030</v>
      </c>
    </row>
    <row r="139" spans="1:9" ht="80.45" customHeight="1">
      <c r="A139" s="31" t="s">
        <v>130</v>
      </c>
      <c r="B139" s="59" t="s">
        <v>240</v>
      </c>
      <c r="C139" s="33">
        <v>961</v>
      </c>
      <c r="D139" s="34" t="s">
        <v>85</v>
      </c>
      <c r="E139" s="34" t="s">
        <v>241</v>
      </c>
      <c r="F139" s="34"/>
      <c r="G139" s="56">
        <f t="shared" si="6"/>
        <v>140000</v>
      </c>
      <c r="H139" s="56">
        <f t="shared" si="6"/>
        <v>96970</v>
      </c>
      <c r="I139" s="56">
        <f t="shared" si="6"/>
        <v>43030</v>
      </c>
    </row>
    <row r="140" spans="1:9" ht="25.5">
      <c r="A140" s="31"/>
      <c r="B140" s="7" t="s">
        <v>164</v>
      </c>
      <c r="C140" s="33">
        <v>961</v>
      </c>
      <c r="D140" s="34" t="s">
        <v>85</v>
      </c>
      <c r="E140" s="34" t="s">
        <v>241</v>
      </c>
      <c r="F140" s="34" t="s">
        <v>145</v>
      </c>
      <c r="G140" s="56">
        <f t="shared" si="6"/>
        <v>140000</v>
      </c>
      <c r="H140" s="56">
        <f t="shared" si="6"/>
        <v>96970</v>
      </c>
      <c r="I140" s="56">
        <f t="shared" si="6"/>
        <v>43030</v>
      </c>
    </row>
    <row r="141" spans="1:9" ht="25.5">
      <c r="A141" s="39"/>
      <c r="B141" s="7" t="s">
        <v>99</v>
      </c>
      <c r="C141" s="33">
        <v>961</v>
      </c>
      <c r="D141" s="34" t="s">
        <v>85</v>
      </c>
      <c r="E141" s="34" t="s">
        <v>241</v>
      </c>
      <c r="F141" s="34" t="s">
        <v>98</v>
      </c>
      <c r="G141" s="56">
        <v>140000</v>
      </c>
      <c r="H141" s="56">
        <v>96970</v>
      </c>
      <c r="I141" s="54">
        <f>G141-H141</f>
        <v>43030</v>
      </c>
    </row>
    <row r="142" spans="1:9">
      <c r="A142" s="2" t="s">
        <v>131</v>
      </c>
      <c r="B142" s="7" t="s">
        <v>22</v>
      </c>
      <c r="C142" s="5">
        <v>961</v>
      </c>
      <c r="D142" s="3" t="s">
        <v>11</v>
      </c>
      <c r="E142" s="3"/>
      <c r="F142" s="3"/>
      <c r="G142" s="54">
        <f>G144+G147+G150+G153+G156+G159</f>
        <v>1410000</v>
      </c>
      <c r="H142" s="54">
        <f>H144+H147+H150+H153+H156+H159</f>
        <v>1410000</v>
      </c>
      <c r="I142" s="54">
        <f>I144+I147+I150+I153+I156+I159</f>
        <v>0</v>
      </c>
    </row>
    <row r="143" spans="1:9" ht="16.899999999999999" customHeight="1">
      <c r="A143" s="2"/>
      <c r="B143" s="7" t="s">
        <v>75</v>
      </c>
      <c r="C143" s="5">
        <v>961</v>
      </c>
      <c r="D143" s="3" t="s">
        <v>11</v>
      </c>
      <c r="E143" s="3"/>
      <c r="F143" s="3"/>
      <c r="G143" s="54">
        <f>G144+G147+G150+G153+G156+G159</f>
        <v>1410000</v>
      </c>
      <c r="H143" s="54">
        <f>H144+H147+H150+H153+H156+H159</f>
        <v>1410000</v>
      </c>
      <c r="I143" s="54">
        <f>I144+I147+I150+I153+I156+I159</f>
        <v>0</v>
      </c>
    </row>
    <row r="144" spans="1:9" ht="38.25">
      <c r="A144" s="31" t="s">
        <v>132</v>
      </c>
      <c r="B144" s="32" t="s">
        <v>71</v>
      </c>
      <c r="C144" s="33">
        <v>961</v>
      </c>
      <c r="D144" s="34" t="s">
        <v>11</v>
      </c>
      <c r="E144" s="34" t="s">
        <v>242</v>
      </c>
      <c r="F144" s="34"/>
      <c r="G144" s="56">
        <f>G146</f>
        <v>690000</v>
      </c>
      <c r="H144" s="56">
        <f>H146</f>
        <v>690000</v>
      </c>
      <c r="I144" s="56">
        <f>I145</f>
        <v>0</v>
      </c>
    </row>
    <row r="145" spans="1:9" ht="25.5">
      <c r="A145" s="31"/>
      <c r="B145" s="7" t="s">
        <v>164</v>
      </c>
      <c r="C145" s="33">
        <v>961</v>
      </c>
      <c r="D145" s="34" t="s">
        <v>11</v>
      </c>
      <c r="E145" s="34" t="s">
        <v>242</v>
      </c>
      <c r="F145" s="34" t="s">
        <v>145</v>
      </c>
      <c r="G145" s="56">
        <f>G146</f>
        <v>690000</v>
      </c>
      <c r="H145" s="56">
        <f>H146</f>
        <v>690000</v>
      </c>
      <c r="I145" s="56">
        <f>I146</f>
        <v>0</v>
      </c>
    </row>
    <row r="146" spans="1:9" ht="25.5">
      <c r="A146" s="35"/>
      <c r="B146" s="7" t="s">
        <v>99</v>
      </c>
      <c r="C146" s="33">
        <v>961</v>
      </c>
      <c r="D146" s="34" t="s">
        <v>11</v>
      </c>
      <c r="E146" s="34" t="s">
        <v>242</v>
      </c>
      <c r="F146" s="34" t="s">
        <v>98</v>
      </c>
      <c r="G146" s="56">
        <v>690000</v>
      </c>
      <c r="H146" s="56">
        <v>690000</v>
      </c>
      <c r="I146" s="54">
        <f>G146-H146</f>
        <v>0</v>
      </c>
    </row>
    <row r="147" spans="1:9" ht="51">
      <c r="A147" s="36" t="s">
        <v>149</v>
      </c>
      <c r="B147" s="32" t="s">
        <v>196</v>
      </c>
      <c r="C147" s="33">
        <v>961</v>
      </c>
      <c r="D147" s="34" t="s">
        <v>11</v>
      </c>
      <c r="E147" s="34" t="s">
        <v>197</v>
      </c>
      <c r="F147" s="34"/>
      <c r="G147" s="56">
        <f>G149</f>
        <v>170000</v>
      </c>
      <c r="H147" s="56">
        <f>H149</f>
        <v>170000</v>
      </c>
      <c r="I147" s="56">
        <f>I149</f>
        <v>0</v>
      </c>
    </row>
    <row r="148" spans="1:9" ht="25.5">
      <c r="A148" s="36"/>
      <c r="B148" s="7" t="s">
        <v>164</v>
      </c>
      <c r="C148" s="33">
        <v>961</v>
      </c>
      <c r="D148" s="34" t="s">
        <v>11</v>
      </c>
      <c r="E148" s="34" t="s">
        <v>197</v>
      </c>
      <c r="F148" s="34" t="s">
        <v>145</v>
      </c>
      <c r="G148" s="56">
        <f>G149</f>
        <v>170000</v>
      </c>
      <c r="H148" s="56">
        <f>H149</f>
        <v>170000</v>
      </c>
      <c r="I148" s="56">
        <f>I149</f>
        <v>0</v>
      </c>
    </row>
    <row r="149" spans="1:9" ht="25.5">
      <c r="A149" s="35"/>
      <c r="B149" s="7" t="s">
        <v>99</v>
      </c>
      <c r="C149" s="33">
        <v>961</v>
      </c>
      <c r="D149" s="34" t="s">
        <v>11</v>
      </c>
      <c r="E149" s="34" t="s">
        <v>197</v>
      </c>
      <c r="F149" s="34" t="s">
        <v>98</v>
      </c>
      <c r="G149" s="56">
        <v>170000</v>
      </c>
      <c r="H149" s="56">
        <v>170000</v>
      </c>
      <c r="I149" s="54">
        <f>G149-H149</f>
        <v>0</v>
      </c>
    </row>
    <row r="150" spans="1:9" ht="51">
      <c r="A150" s="36" t="s">
        <v>150</v>
      </c>
      <c r="B150" s="32" t="s">
        <v>243</v>
      </c>
      <c r="C150" s="33">
        <v>961</v>
      </c>
      <c r="D150" s="34" t="s">
        <v>11</v>
      </c>
      <c r="E150" s="34" t="s">
        <v>244</v>
      </c>
      <c r="F150" s="34"/>
      <c r="G150" s="56">
        <f>G152</f>
        <v>100000</v>
      </c>
      <c r="H150" s="56">
        <f>H152</f>
        <v>100000</v>
      </c>
      <c r="I150" s="56">
        <f>I151</f>
        <v>0</v>
      </c>
    </row>
    <row r="151" spans="1:9" ht="25.5">
      <c r="A151" s="36"/>
      <c r="B151" s="7" t="s">
        <v>164</v>
      </c>
      <c r="C151" s="33">
        <v>961</v>
      </c>
      <c r="D151" s="34" t="s">
        <v>11</v>
      </c>
      <c r="E151" s="34" t="s">
        <v>244</v>
      </c>
      <c r="F151" s="34" t="s">
        <v>145</v>
      </c>
      <c r="G151" s="56">
        <f>G152</f>
        <v>100000</v>
      </c>
      <c r="H151" s="56">
        <f>H152</f>
        <v>100000</v>
      </c>
      <c r="I151" s="56">
        <f>I152</f>
        <v>0</v>
      </c>
    </row>
    <row r="152" spans="1:9" ht="25.5">
      <c r="A152" s="35"/>
      <c r="B152" s="7" t="s">
        <v>99</v>
      </c>
      <c r="C152" s="33">
        <v>961</v>
      </c>
      <c r="D152" s="34" t="s">
        <v>11</v>
      </c>
      <c r="E152" s="34" t="s">
        <v>244</v>
      </c>
      <c r="F152" s="34" t="s">
        <v>98</v>
      </c>
      <c r="G152" s="56">
        <v>100000</v>
      </c>
      <c r="H152" s="56">
        <v>100000</v>
      </c>
      <c r="I152" s="54">
        <f>G152-H152</f>
        <v>0</v>
      </c>
    </row>
    <row r="153" spans="1:9" ht="63.75">
      <c r="A153" s="36" t="s">
        <v>151</v>
      </c>
      <c r="B153" s="32" t="s">
        <v>198</v>
      </c>
      <c r="C153" s="33">
        <v>961</v>
      </c>
      <c r="D153" s="34" t="s">
        <v>11</v>
      </c>
      <c r="E153" s="34" t="s">
        <v>199</v>
      </c>
      <c r="F153" s="34"/>
      <c r="G153" s="56">
        <f>G155</f>
        <v>200000</v>
      </c>
      <c r="H153" s="56">
        <f>H155</f>
        <v>200000</v>
      </c>
      <c r="I153" s="54">
        <f>G153-H153</f>
        <v>0</v>
      </c>
    </row>
    <row r="154" spans="1:9" ht="25.5">
      <c r="A154" s="36"/>
      <c r="B154" s="7" t="s">
        <v>164</v>
      </c>
      <c r="C154" s="33">
        <v>961</v>
      </c>
      <c r="D154" s="34" t="s">
        <v>11</v>
      </c>
      <c r="E154" s="34" t="s">
        <v>199</v>
      </c>
      <c r="F154" s="34" t="s">
        <v>145</v>
      </c>
      <c r="G154" s="56">
        <f>G155</f>
        <v>200000</v>
      </c>
      <c r="H154" s="56">
        <f>H155</f>
        <v>200000</v>
      </c>
      <c r="I154" s="54">
        <f>G154-H154</f>
        <v>0</v>
      </c>
    </row>
    <row r="155" spans="1:9" ht="25.5">
      <c r="A155" s="35"/>
      <c r="B155" s="7" t="s">
        <v>99</v>
      </c>
      <c r="C155" s="33">
        <v>961</v>
      </c>
      <c r="D155" s="34" t="s">
        <v>11</v>
      </c>
      <c r="E155" s="34" t="s">
        <v>199</v>
      </c>
      <c r="F155" s="34" t="s">
        <v>98</v>
      </c>
      <c r="G155" s="56">
        <v>200000</v>
      </c>
      <c r="H155" s="56">
        <v>200000</v>
      </c>
      <c r="I155" s="54">
        <f>G155-H155</f>
        <v>0</v>
      </c>
    </row>
    <row r="156" spans="1:9" ht="63.75">
      <c r="A156" s="36" t="s">
        <v>152</v>
      </c>
      <c r="B156" s="7" t="s">
        <v>245</v>
      </c>
      <c r="C156" s="33">
        <v>961</v>
      </c>
      <c r="D156" s="34" t="s">
        <v>11</v>
      </c>
      <c r="E156" s="34" t="s">
        <v>201</v>
      </c>
      <c r="F156" s="34"/>
      <c r="G156" s="56">
        <v>150000</v>
      </c>
      <c r="H156" s="56">
        <v>150000</v>
      </c>
      <c r="I156" s="54">
        <v>0</v>
      </c>
    </row>
    <row r="157" spans="1:9" ht="25.5">
      <c r="A157" s="35"/>
      <c r="B157" s="7" t="s">
        <v>164</v>
      </c>
      <c r="C157" s="33">
        <v>961</v>
      </c>
      <c r="D157" s="34" t="s">
        <v>11</v>
      </c>
      <c r="E157" s="34" t="s">
        <v>201</v>
      </c>
      <c r="F157" s="34" t="s">
        <v>145</v>
      </c>
      <c r="G157" s="56">
        <v>150000</v>
      </c>
      <c r="H157" s="56">
        <v>150000</v>
      </c>
      <c r="I157" s="54">
        <v>0</v>
      </c>
    </row>
    <row r="158" spans="1:9" ht="25.5">
      <c r="A158" s="35"/>
      <c r="B158" s="7" t="s">
        <v>237</v>
      </c>
      <c r="C158" s="33">
        <v>961</v>
      </c>
      <c r="D158" s="34" t="s">
        <v>11</v>
      </c>
      <c r="E158" s="34" t="s">
        <v>201</v>
      </c>
      <c r="F158" s="34" t="s">
        <v>98</v>
      </c>
      <c r="G158" s="56">
        <v>150000</v>
      </c>
      <c r="H158" s="56">
        <v>150000</v>
      </c>
      <c r="I158" s="54">
        <v>0</v>
      </c>
    </row>
    <row r="159" spans="1:9" ht="76.5">
      <c r="A159" s="36" t="s">
        <v>246</v>
      </c>
      <c r="B159" s="7" t="s">
        <v>202</v>
      </c>
      <c r="C159" s="33">
        <v>961</v>
      </c>
      <c r="D159" s="34" t="s">
        <v>11</v>
      </c>
      <c r="E159" s="34" t="s">
        <v>203</v>
      </c>
      <c r="F159" s="34"/>
      <c r="G159" s="56">
        <v>100000</v>
      </c>
      <c r="H159" s="56">
        <v>100000</v>
      </c>
      <c r="I159" s="54">
        <v>0</v>
      </c>
    </row>
    <row r="160" spans="1:9" ht="25.5">
      <c r="A160" s="35"/>
      <c r="B160" s="7" t="s">
        <v>164</v>
      </c>
      <c r="C160" s="33">
        <v>961</v>
      </c>
      <c r="D160" s="34" t="s">
        <v>11</v>
      </c>
      <c r="E160" s="34" t="s">
        <v>203</v>
      </c>
      <c r="F160" s="34" t="s">
        <v>145</v>
      </c>
      <c r="G160" s="56">
        <v>100000</v>
      </c>
      <c r="H160" s="56">
        <v>100000</v>
      </c>
      <c r="I160" s="54">
        <v>0</v>
      </c>
    </row>
    <row r="161" spans="1:9" ht="25.5">
      <c r="A161" s="35"/>
      <c r="B161" s="7" t="s">
        <v>237</v>
      </c>
      <c r="C161" s="33">
        <v>961</v>
      </c>
      <c r="D161" s="34" t="s">
        <v>11</v>
      </c>
      <c r="E161" s="34" t="s">
        <v>203</v>
      </c>
      <c r="F161" s="34" t="s">
        <v>98</v>
      </c>
      <c r="G161" s="56">
        <v>100000</v>
      </c>
      <c r="H161" s="56">
        <v>100000</v>
      </c>
      <c r="I161" s="54">
        <v>0</v>
      </c>
    </row>
    <row r="162" spans="1:9" ht="18.75">
      <c r="A162" s="44" t="s">
        <v>109</v>
      </c>
      <c r="B162" s="41" t="s">
        <v>62</v>
      </c>
      <c r="C162" s="33">
        <v>961</v>
      </c>
      <c r="D162" s="34" t="s">
        <v>12</v>
      </c>
      <c r="E162" s="37"/>
      <c r="F162" s="37"/>
      <c r="G162" s="56">
        <f>G163+G170</f>
        <v>14211300</v>
      </c>
      <c r="H162" s="56">
        <f>H163+H170</f>
        <v>14113043.58</v>
      </c>
      <c r="I162" s="56">
        <f>I163+I170</f>
        <v>98256.42</v>
      </c>
    </row>
    <row r="163" spans="1:9">
      <c r="A163" s="31" t="s">
        <v>133</v>
      </c>
      <c r="B163" s="32" t="s">
        <v>26</v>
      </c>
      <c r="C163" s="33">
        <v>961</v>
      </c>
      <c r="D163" s="34" t="s">
        <v>25</v>
      </c>
      <c r="E163" s="37"/>
      <c r="F163" s="34"/>
      <c r="G163" s="56">
        <f>G164+G167</f>
        <v>11907300</v>
      </c>
      <c r="H163" s="56">
        <f>H164+H167</f>
        <v>11827043.58</v>
      </c>
      <c r="I163" s="56">
        <f>I164+I167</f>
        <v>80256.42</v>
      </c>
    </row>
    <row r="164" spans="1:9" ht="38.25">
      <c r="A164" s="36" t="s">
        <v>134</v>
      </c>
      <c r="B164" s="32" t="s">
        <v>247</v>
      </c>
      <c r="C164" s="33">
        <v>961</v>
      </c>
      <c r="D164" s="34" t="s">
        <v>25</v>
      </c>
      <c r="E164" s="34" t="s">
        <v>248</v>
      </c>
      <c r="F164" s="34"/>
      <c r="G164" s="56">
        <f>G166</f>
        <v>10952700</v>
      </c>
      <c r="H164" s="56">
        <f>H166</f>
        <v>10872601</v>
      </c>
      <c r="I164" s="56">
        <f>I166</f>
        <v>80099</v>
      </c>
    </row>
    <row r="165" spans="1:9" ht="25.5">
      <c r="A165" s="36"/>
      <c r="B165" s="7" t="s">
        <v>164</v>
      </c>
      <c r="C165" s="33">
        <v>961</v>
      </c>
      <c r="D165" s="34" t="s">
        <v>25</v>
      </c>
      <c r="E165" s="34" t="s">
        <v>248</v>
      </c>
      <c r="F165" s="34" t="s">
        <v>145</v>
      </c>
      <c r="G165" s="56">
        <f>G166</f>
        <v>10952700</v>
      </c>
      <c r="H165" s="56">
        <f>H166</f>
        <v>10872601</v>
      </c>
      <c r="I165" s="56">
        <f>I166</f>
        <v>80099</v>
      </c>
    </row>
    <row r="166" spans="1:9" ht="25.5">
      <c r="A166" s="36"/>
      <c r="B166" s="7" t="s">
        <v>99</v>
      </c>
      <c r="C166" s="33">
        <v>961</v>
      </c>
      <c r="D166" s="34" t="s">
        <v>25</v>
      </c>
      <c r="E166" s="34" t="s">
        <v>248</v>
      </c>
      <c r="F166" s="34" t="s">
        <v>98</v>
      </c>
      <c r="G166" s="56">
        <v>10952700</v>
      </c>
      <c r="H166" s="56">
        <v>10872601</v>
      </c>
      <c r="I166" s="54">
        <f>G166-H166</f>
        <v>80099</v>
      </c>
    </row>
    <row r="167" spans="1:9" ht="25.5">
      <c r="A167" s="36" t="s">
        <v>249</v>
      </c>
      <c r="B167" s="7" t="s">
        <v>250</v>
      </c>
      <c r="C167" s="33">
        <v>961</v>
      </c>
      <c r="D167" s="34" t="s">
        <v>25</v>
      </c>
      <c r="E167" s="34" t="s">
        <v>251</v>
      </c>
      <c r="F167" s="34"/>
      <c r="G167" s="56">
        <v>954600</v>
      </c>
      <c r="H167" s="56">
        <v>954442.58</v>
      </c>
      <c r="I167" s="54">
        <v>157.41999999999999</v>
      </c>
    </row>
    <row r="168" spans="1:9" ht="25.5">
      <c r="A168" s="36"/>
      <c r="B168" s="7" t="s">
        <v>164</v>
      </c>
      <c r="C168" s="33">
        <v>961</v>
      </c>
      <c r="D168" s="34" t="s">
        <v>25</v>
      </c>
      <c r="E168" s="34" t="s">
        <v>251</v>
      </c>
      <c r="F168" s="34" t="s">
        <v>145</v>
      </c>
      <c r="G168" s="56">
        <v>954600</v>
      </c>
      <c r="H168" s="56">
        <v>954442.58</v>
      </c>
      <c r="I168" s="54">
        <v>157.41999999999999</v>
      </c>
    </row>
    <row r="169" spans="1:9" ht="25.5">
      <c r="A169" s="36"/>
      <c r="B169" s="7" t="s">
        <v>237</v>
      </c>
      <c r="C169" s="33">
        <v>961</v>
      </c>
      <c r="D169" s="34" t="s">
        <v>25</v>
      </c>
      <c r="E169" s="34" t="s">
        <v>251</v>
      </c>
      <c r="F169" s="34" t="s">
        <v>98</v>
      </c>
      <c r="G169" s="56">
        <v>954600</v>
      </c>
      <c r="H169" s="56">
        <v>954442.58</v>
      </c>
      <c r="I169" s="54">
        <f>G169-H169</f>
        <v>157.42000000004191</v>
      </c>
    </row>
    <row r="170" spans="1:9">
      <c r="A170" s="36" t="s">
        <v>153</v>
      </c>
      <c r="B170" s="32" t="s">
        <v>103</v>
      </c>
      <c r="C170" s="33">
        <v>961</v>
      </c>
      <c r="D170" s="34" t="s">
        <v>102</v>
      </c>
      <c r="E170" s="34"/>
      <c r="F170" s="34"/>
      <c r="G170" s="56">
        <f>G171</f>
        <v>2304000</v>
      </c>
      <c r="H170" s="56">
        <f>H171</f>
        <v>2286000</v>
      </c>
      <c r="I170" s="56">
        <f>I171</f>
        <v>18000</v>
      </c>
    </row>
    <row r="171" spans="1:9" ht="38.25">
      <c r="A171" s="36" t="s">
        <v>154</v>
      </c>
      <c r="B171" s="32" t="s">
        <v>82</v>
      </c>
      <c r="C171" s="33">
        <v>961</v>
      </c>
      <c r="D171" s="34" t="s">
        <v>102</v>
      </c>
      <c r="E171" s="34" t="s">
        <v>252</v>
      </c>
      <c r="F171" s="34"/>
      <c r="G171" s="56">
        <f>G172</f>
        <v>2304000</v>
      </c>
      <c r="H171" s="56">
        <f>H173</f>
        <v>2286000</v>
      </c>
      <c r="I171" s="56">
        <f>I173</f>
        <v>18000</v>
      </c>
    </row>
    <row r="172" spans="1:9" ht="25.5">
      <c r="A172" s="36"/>
      <c r="B172" s="7" t="s">
        <v>164</v>
      </c>
      <c r="C172" s="33">
        <v>961</v>
      </c>
      <c r="D172" s="34" t="s">
        <v>102</v>
      </c>
      <c r="E172" s="34" t="s">
        <v>252</v>
      </c>
      <c r="F172" s="34" t="s">
        <v>145</v>
      </c>
      <c r="G172" s="56">
        <v>2304000</v>
      </c>
      <c r="H172" s="56">
        <f>H173</f>
        <v>2286000</v>
      </c>
      <c r="I172" s="56">
        <f>I173</f>
        <v>18000</v>
      </c>
    </row>
    <row r="173" spans="1:9" ht="25.5">
      <c r="A173" s="36"/>
      <c r="B173" s="7" t="s">
        <v>99</v>
      </c>
      <c r="C173" s="33">
        <v>961</v>
      </c>
      <c r="D173" s="34" t="s">
        <v>102</v>
      </c>
      <c r="E173" s="34" t="s">
        <v>252</v>
      </c>
      <c r="F173" s="34" t="s">
        <v>98</v>
      </c>
      <c r="G173" s="56">
        <v>2304000</v>
      </c>
      <c r="H173" s="56">
        <v>2286000</v>
      </c>
      <c r="I173" s="54">
        <f>G173-H173</f>
        <v>18000</v>
      </c>
    </row>
    <row r="174" spans="1:9" ht="18.75">
      <c r="A174" s="39" t="s">
        <v>110</v>
      </c>
      <c r="B174" s="9" t="s">
        <v>23</v>
      </c>
      <c r="C174" s="5">
        <v>961</v>
      </c>
      <c r="D174" s="3" t="s">
        <v>13</v>
      </c>
      <c r="E174" s="3"/>
      <c r="F174" s="3"/>
      <c r="G174" s="54">
        <f>G175+G179</f>
        <v>5111800</v>
      </c>
      <c r="H174" s="54">
        <f>H175+H179</f>
        <v>3795220.32</v>
      </c>
      <c r="I174" s="54">
        <f>I175+I179</f>
        <v>1316579.6800000002</v>
      </c>
    </row>
    <row r="175" spans="1:9">
      <c r="A175" s="4" t="s">
        <v>135</v>
      </c>
      <c r="B175" s="7" t="s">
        <v>61</v>
      </c>
      <c r="C175" s="5">
        <v>961</v>
      </c>
      <c r="D175" s="3" t="s">
        <v>60</v>
      </c>
      <c r="E175" s="3"/>
      <c r="F175" s="3"/>
      <c r="G175" s="54">
        <f>G176</f>
        <v>858900</v>
      </c>
      <c r="H175" s="54">
        <f>H176</f>
        <v>197074.5</v>
      </c>
      <c r="I175" s="54">
        <f>I176</f>
        <v>661825.5</v>
      </c>
    </row>
    <row r="176" spans="1:9" ht="63.75">
      <c r="A176" s="4" t="s">
        <v>136</v>
      </c>
      <c r="B176" s="7" t="s">
        <v>253</v>
      </c>
      <c r="C176" s="5">
        <v>961</v>
      </c>
      <c r="D176" s="3" t="s">
        <v>60</v>
      </c>
      <c r="E176" s="3" t="s">
        <v>254</v>
      </c>
      <c r="F176" s="3"/>
      <c r="G176" s="54">
        <f>G178</f>
        <v>858900</v>
      </c>
      <c r="H176" s="54">
        <f>H178</f>
        <v>197074.5</v>
      </c>
      <c r="I176" s="54">
        <f>I178</f>
        <v>661825.5</v>
      </c>
    </row>
    <row r="177" spans="1:9">
      <c r="A177" s="4"/>
      <c r="B177" s="7" t="s">
        <v>166</v>
      </c>
      <c r="C177" s="5">
        <v>961</v>
      </c>
      <c r="D177" s="3" t="s">
        <v>60</v>
      </c>
      <c r="E177" s="3" t="s">
        <v>254</v>
      </c>
      <c r="F177" s="3" t="s">
        <v>144</v>
      </c>
      <c r="G177" s="54">
        <f>G178</f>
        <v>858900</v>
      </c>
      <c r="H177" s="54">
        <f>H178</f>
        <v>197074.5</v>
      </c>
      <c r="I177" s="54">
        <f>I178</f>
        <v>661825.5</v>
      </c>
    </row>
    <row r="178" spans="1:9">
      <c r="A178" s="4"/>
      <c r="B178" s="7" t="s">
        <v>112</v>
      </c>
      <c r="C178" s="5">
        <v>961</v>
      </c>
      <c r="D178" s="3" t="s">
        <v>60</v>
      </c>
      <c r="E178" s="3" t="s">
        <v>254</v>
      </c>
      <c r="F178" s="3" t="s">
        <v>111</v>
      </c>
      <c r="G178" s="54">
        <v>858900</v>
      </c>
      <c r="H178" s="54">
        <v>197074.5</v>
      </c>
      <c r="I178" s="54">
        <f>G178-H178</f>
        <v>661825.5</v>
      </c>
    </row>
    <row r="179" spans="1:9" ht="17.25" customHeight="1">
      <c r="A179" s="1" t="s">
        <v>177</v>
      </c>
      <c r="B179" s="7" t="s">
        <v>43</v>
      </c>
      <c r="C179" s="5">
        <v>961</v>
      </c>
      <c r="D179" s="3" t="s">
        <v>31</v>
      </c>
      <c r="E179" s="3"/>
      <c r="F179" s="3"/>
      <c r="G179" s="54">
        <f>G180+G183</f>
        <v>4252900</v>
      </c>
      <c r="H179" s="54">
        <f>H180+H183</f>
        <v>3598145.82</v>
      </c>
      <c r="I179" s="54">
        <f>I180+I183</f>
        <v>654754.18000000005</v>
      </c>
    </row>
    <row r="180" spans="1:9" ht="63.75">
      <c r="A180" s="2" t="s">
        <v>178</v>
      </c>
      <c r="B180" s="7" t="s">
        <v>255</v>
      </c>
      <c r="C180" s="5">
        <v>961</v>
      </c>
      <c r="D180" s="3" t="s">
        <v>31</v>
      </c>
      <c r="E180" s="3" t="s">
        <v>256</v>
      </c>
      <c r="F180" s="3"/>
      <c r="G180" s="54">
        <f>G181</f>
        <v>2993600</v>
      </c>
      <c r="H180" s="54">
        <f>H182</f>
        <v>2651730</v>
      </c>
      <c r="I180" s="54">
        <f>I182</f>
        <v>341870</v>
      </c>
    </row>
    <row r="181" spans="1:9">
      <c r="A181" s="2"/>
      <c r="B181" s="30" t="s">
        <v>166</v>
      </c>
      <c r="C181" s="5">
        <v>961</v>
      </c>
      <c r="D181" s="3" t="s">
        <v>31</v>
      </c>
      <c r="E181" s="3" t="s">
        <v>256</v>
      </c>
      <c r="F181" s="3" t="s">
        <v>144</v>
      </c>
      <c r="G181" s="54">
        <f>G182</f>
        <v>2993600</v>
      </c>
      <c r="H181" s="54">
        <f>H182</f>
        <v>2651730</v>
      </c>
      <c r="I181" s="54">
        <f>I182</f>
        <v>341870</v>
      </c>
    </row>
    <row r="182" spans="1:9">
      <c r="A182" s="1"/>
      <c r="B182" s="7" t="s">
        <v>112</v>
      </c>
      <c r="C182" s="5">
        <v>961</v>
      </c>
      <c r="D182" s="3" t="s">
        <v>31</v>
      </c>
      <c r="E182" s="3" t="s">
        <v>256</v>
      </c>
      <c r="F182" s="3" t="s">
        <v>111</v>
      </c>
      <c r="G182" s="54">
        <v>2993600</v>
      </c>
      <c r="H182" s="54">
        <v>2651730</v>
      </c>
      <c r="I182" s="54">
        <f>G182-H182</f>
        <v>341870</v>
      </c>
    </row>
    <row r="183" spans="1:9" ht="51">
      <c r="A183" s="1" t="s">
        <v>179</v>
      </c>
      <c r="B183" s="30" t="s">
        <v>172</v>
      </c>
      <c r="C183" s="5">
        <v>961</v>
      </c>
      <c r="D183" s="3">
        <v>1004</v>
      </c>
      <c r="E183" s="3" t="s">
        <v>257</v>
      </c>
      <c r="F183" s="3"/>
      <c r="G183" s="54">
        <f>G185</f>
        <v>1259300</v>
      </c>
      <c r="H183" s="54">
        <f>H185</f>
        <v>946415.82</v>
      </c>
      <c r="I183" s="54">
        <f>I185</f>
        <v>312884.18000000005</v>
      </c>
    </row>
    <row r="184" spans="1:9" ht="18" customHeight="1">
      <c r="A184" s="1"/>
      <c r="B184" s="30" t="s">
        <v>166</v>
      </c>
      <c r="C184" s="5">
        <v>961</v>
      </c>
      <c r="D184" s="3" t="s">
        <v>31</v>
      </c>
      <c r="E184" s="3" t="s">
        <v>257</v>
      </c>
      <c r="F184" s="3" t="s">
        <v>144</v>
      </c>
      <c r="G184" s="54">
        <f>G185</f>
        <v>1259300</v>
      </c>
      <c r="H184" s="54">
        <f>H185</f>
        <v>946415.82</v>
      </c>
      <c r="I184" s="54">
        <f>I185</f>
        <v>312884.18000000005</v>
      </c>
    </row>
    <row r="185" spans="1:9" ht="15" customHeight="1">
      <c r="A185" s="1"/>
      <c r="B185" s="7" t="s">
        <v>167</v>
      </c>
      <c r="C185" s="5">
        <v>961</v>
      </c>
      <c r="D185" s="3" t="s">
        <v>31</v>
      </c>
      <c r="E185" s="3" t="s">
        <v>257</v>
      </c>
      <c r="F185" s="3" t="s">
        <v>258</v>
      </c>
      <c r="G185" s="54">
        <v>1259300</v>
      </c>
      <c r="H185" s="54">
        <v>946415.82</v>
      </c>
      <c r="I185" s="54">
        <f>G185-H185</f>
        <v>312884.18000000005</v>
      </c>
    </row>
    <row r="186" spans="1:9" ht="18.75" customHeight="1">
      <c r="A186" s="45" t="s">
        <v>137</v>
      </c>
      <c r="B186" s="41" t="s">
        <v>65</v>
      </c>
      <c r="C186" s="33">
        <v>961</v>
      </c>
      <c r="D186" s="34" t="s">
        <v>55</v>
      </c>
      <c r="E186" s="34"/>
      <c r="F186" s="34"/>
      <c r="G186" s="56">
        <f t="shared" ref="G186:I187" si="7">G187</f>
        <v>1000000</v>
      </c>
      <c r="H186" s="56">
        <f t="shared" si="7"/>
        <v>981160</v>
      </c>
      <c r="I186" s="56">
        <f t="shared" si="7"/>
        <v>18840</v>
      </c>
    </row>
    <row r="187" spans="1:9" ht="15" customHeight="1">
      <c r="A187" s="36" t="s">
        <v>138</v>
      </c>
      <c r="B187" s="32" t="s">
        <v>56</v>
      </c>
      <c r="C187" s="33">
        <v>961</v>
      </c>
      <c r="D187" s="34" t="s">
        <v>57</v>
      </c>
      <c r="E187" s="34"/>
      <c r="F187" s="34"/>
      <c r="G187" s="56">
        <f t="shared" si="7"/>
        <v>1000000</v>
      </c>
      <c r="H187" s="56">
        <f t="shared" si="7"/>
        <v>981160</v>
      </c>
      <c r="I187" s="56">
        <f t="shared" si="7"/>
        <v>18840</v>
      </c>
    </row>
    <row r="188" spans="1:9" ht="94.15" customHeight="1">
      <c r="A188" s="31" t="s">
        <v>139</v>
      </c>
      <c r="B188" s="32" t="s">
        <v>259</v>
      </c>
      <c r="C188" s="33">
        <v>961</v>
      </c>
      <c r="D188" s="34" t="s">
        <v>57</v>
      </c>
      <c r="E188" s="34" t="s">
        <v>260</v>
      </c>
      <c r="F188" s="34"/>
      <c r="G188" s="56">
        <f>G190</f>
        <v>1000000</v>
      </c>
      <c r="H188" s="56">
        <f>H190</f>
        <v>981160</v>
      </c>
      <c r="I188" s="56">
        <f>I190</f>
        <v>18840</v>
      </c>
    </row>
    <row r="189" spans="1:9" ht="27.6" customHeight="1">
      <c r="A189" s="31"/>
      <c r="B189" s="7" t="s">
        <v>164</v>
      </c>
      <c r="C189" s="33">
        <v>961</v>
      </c>
      <c r="D189" s="34" t="s">
        <v>57</v>
      </c>
      <c r="E189" s="34" t="s">
        <v>260</v>
      </c>
      <c r="F189" s="34" t="s">
        <v>145</v>
      </c>
      <c r="G189" s="56">
        <f>G190</f>
        <v>1000000</v>
      </c>
      <c r="H189" s="56">
        <f>H190</f>
        <v>981160</v>
      </c>
      <c r="I189" s="56">
        <f>I190</f>
        <v>18840</v>
      </c>
    </row>
    <row r="190" spans="1:9" ht="26.45" customHeight="1">
      <c r="A190" s="36"/>
      <c r="B190" s="7" t="s">
        <v>99</v>
      </c>
      <c r="C190" s="33">
        <v>961</v>
      </c>
      <c r="D190" s="34" t="s">
        <v>57</v>
      </c>
      <c r="E190" s="34" t="s">
        <v>260</v>
      </c>
      <c r="F190" s="34" t="s">
        <v>98</v>
      </c>
      <c r="G190" s="56">
        <v>1000000</v>
      </c>
      <c r="H190" s="56">
        <v>981160</v>
      </c>
      <c r="I190" s="54">
        <f t="shared" ref="I190:I195" si="8">G190-H190</f>
        <v>18840</v>
      </c>
    </row>
    <row r="191" spans="1:9" ht="20.25" customHeight="1">
      <c r="A191" s="39" t="s">
        <v>140</v>
      </c>
      <c r="B191" s="40" t="s">
        <v>58</v>
      </c>
      <c r="C191" s="5">
        <v>961</v>
      </c>
      <c r="D191" s="3" t="s">
        <v>59</v>
      </c>
      <c r="E191" s="3"/>
      <c r="F191" s="3"/>
      <c r="G191" s="54">
        <f>G192</f>
        <v>1318000</v>
      </c>
      <c r="H191" s="54">
        <f>H192</f>
        <v>1229190</v>
      </c>
      <c r="I191" s="54">
        <f t="shared" si="8"/>
        <v>88810</v>
      </c>
    </row>
    <row r="192" spans="1:9" ht="15" customHeight="1">
      <c r="A192" s="1" t="s">
        <v>141</v>
      </c>
      <c r="B192" s="7" t="s">
        <v>101</v>
      </c>
      <c r="C192" s="5">
        <v>961</v>
      </c>
      <c r="D192" s="3" t="s">
        <v>100</v>
      </c>
      <c r="E192" s="3"/>
      <c r="F192" s="3"/>
      <c r="G192" s="54">
        <f>G193</f>
        <v>1318000</v>
      </c>
      <c r="H192" s="54">
        <f>H193</f>
        <v>1229190</v>
      </c>
      <c r="I192" s="54">
        <f t="shared" si="8"/>
        <v>88810</v>
      </c>
    </row>
    <row r="193" spans="1:9" ht="97.9" customHeight="1">
      <c r="A193" s="22" t="s">
        <v>142</v>
      </c>
      <c r="B193" s="7" t="s">
        <v>262</v>
      </c>
      <c r="C193" s="5">
        <v>961</v>
      </c>
      <c r="D193" s="3" t="s">
        <v>100</v>
      </c>
      <c r="E193" s="3" t="s">
        <v>261</v>
      </c>
      <c r="F193" s="17"/>
      <c r="G193" s="54">
        <f>G195</f>
        <v>1318000</v>
      </c>
      <c r="H193" s="54">
        <f>H195</f>
        <v>1229190</v>
      </c>
      <c r="I193" s="54">
        <f t="shared" si="8"/>
        <v>88810</v>
      </c>
    </row>
    <row r="194" spans="1:9" ht="29.45" customHeight="1">
      <c r="A194" s="22"/>
      <c r="B194" s="7" t="s">
        <v>164</v>
      </c>
      <c r="C194" s="5">
        <v>961</v>
      </c>
      <c r="D194" s="3" t="s">
        <v>100</v>
      </c>
      <c r="E194" s="3" t="s">
        <v>261</v>
      </c>
      <c r="F194" s="3" t="s">
        <v>145</v>
      </c>
      <c r="G194" s="54">
        <f>G195</f>
        <v>1318000</v>
      </c>
      <c r="H194" s="54">
        <f>H195</f>
        <v>1229190</v>
      </c>
      <c r="I194" s="54">
        <f t="shared" si="8"/>
        <v>88810</v>
      </c>
    </row>
    <row r="195" spans="1:9" ht="26.45" customHeight="1">
      <c r="A195" s="1"/>
      <c r="B195" s="7" t="s">
        <v>99</v>
      </c>
      <c r="C195" s="5">
        <v>961</v>
      </c>
      <c r="D195" s="3" t="s">
        <v>100</v>
      </c>
      <c r="E195" s="3" t="s">
        <v>261</v>
      </c>
      <c r="F195" s="3" t="s">
        <v>98</v>
      </c>
      <c r="G195" s="54">
        <v>1318000</v>
      </c>
      <c r="H195" s="54">
        <v>1229190</v>
      </c>
      <c r="I195" s="54">
        <f t="shared" si="8"/>
        <v>88810</v>
      </c>
    </row>
    <row r="196" spans="1:9" ht="27" customHeight="1">
      <c r="A196" s="47"/>
      <c r="B196" s="6" t="s">
        <v>14</v>
      </c>
      <c r="C196" s="5"/>
      <c r="D196" s="18"/>
      <c r="E196" s="18"/>
      <c r="F196" s="18"/>
      <c r="G196" s="54">
        <f>G9</f>
        <v>96129400</v>
      </c>
      <c r="H196" s="54">
        <f>H9</f>
        <v>92530889.11999999</v>
      </c>
      <c r="I196" s="57">
        <f>I9</f>
        <v>3598510.8800000031</v>
      </c>
    </row>
    <row r="197" spans="1:9">
      <c r="A197" s="14"/>
      <c r="B197" s="8"/>
      <c r="G197" s="20"/>
      <c r="H197" s="20"/>
      <c r="I197" s="20"/>
    </row>
    <row r="198" spans="1:9">
      <c r="A198" s="19"/>
      <c r="B198" s="8"/>
    </row>
  </sheetData>
  <mergeCells count="4">
    <mergeCell ref="C1:G1"/>
    <mergeCell ref="C2:G3"/>
    <mergeCell ref="B5:G5"/>
    <mergeCell ref="H2:I2"/>
  </mergeCells>
  <pageMargins left="0.78740157480314965" right="0.78740157480314965" top="0.39370078740157483" bottom="0.39370078740157483" header="0" footer="0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2017-03-20T07:33:52Z</cp:lastPrinted>
  <dcterms:created xsi:type="dcterms:W3CDTF">2004-01-31T12:47:35Z</dcterms:created>
  <dcterms:modified xsi:type="dcterms:W3CDTF">2017-05-02T07:21:13Z</dcterms:modified>
</cp:coreProperties>
</file>